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showInkAnnotation="0" codeName="ThisWorkbook" defaultThemeVersion="124226"/>
  <mc:AlternateContent xmlns:mc="http://schemas.openxmlformats.org/markup-compatibility/2006">
    <mc:Choice Requires="x15">
      <x15ac:absPath xmlns:x15ac="http://schemas.microsoft.com/office/spreadsheetml/2010/11/ac" url="https://ldbfsp.sharepoint.com/sites/FIN/Shared Documents/Finance Director/Confidential/JRH/IGaweda/ACC 2024/FEES/2026/"/>
    </mc:Choice>
  </mc:AlternateContent>
  <xr:revisionPtr revIDLastSave="119" documentId="8_{2EA23919-633C-46C2-A6CA-118D16DA91F8}" xr6:coauthVersionLast="47" xr6:coauthVersionMax="47" xr10:uidLastSave="{07C5BC0D-CF95-498B-BAE0-D03B2AD06DD2}"/>
  <workbookProtection workbookAlgorithmName="SHA-512" workbookHashValue="P18vE+O6DHd1rnd7rrSwo3uOsNzSbUv2UF095sTTdbKPJROdr0ShKClv/aRQyoh6XV3NpoasK7rzzFM1AJ9h6g==" workbookSaltValue="Z5zSN9iTCi5dPYdgbXv27g==" workbookSpinCount="100000" lockStructure="1"/>
  <bookViews>
    <workbookView xWindow="-110" yWindow="-110" windowWidth="19420" windowHeight="11500" tabRatio="573" firstSheet="2" activeTab="2" xr2:uid="{00000000-000D-0000-FFFF-FFFF00000000}"/>
  </bookViews>
  <sheets>
    <sheet name="sample electronic" sheetId="14" state="hidden" r:id="rId1"/>
    <sheet name="Sheet1" sheetId="2" state="hidden" r:id="rId2"/>
    <sheet name="Fees Return Form 2026 (Elec) " sheetId="1" r:id="rId3"/>
    <sheet name="Sheet16" sheetId="32" state="hidden" r:id="rId4"/>
    <sheet name="Manual Form 2016 to Print" sheetId="12" state="hidden" r:id="rId5"/>
    <sheet name="Sheet2" sheetId="15" state="hidden" r:id="rId6"/>
    <sheet name="Sheet3" sheetId="17" state="hidden" r:id="rId7"/>
    <sheet name="Sheet4" sheetId="18" state="hidden" r:id="rId8"/>
    <sheet name="Sheet5" sheetId="19" state="hidden" r:id="rId9"/>
    <sheet name="Sheet6" sheetId="20" state="hidden" r:id="rId10"/>
    <sheet name="Sheet7" sheetId="21" state="hidden" r:id="rId11"/>
    <sheet name="Sheet8" sheetId="22" state="hidden" r:id="rId12"/>
    <sheet name="Sheet9" sheetId="23" state="hidden" r:id="rId13"/>
    <sheet name="Sheet12" sheetId="26" state="hidden" r:id="rId14"/>
    <sheet name="Sheet10" sheetId="27" state="hidden" r:id="rId15"/>
    <sheet name="Sheet11" sheetId="28" state="hidden" r:id="rId16"/>
    <sheet name="Sheet13" sheetId="29" state="hidden" r:id="rId17"/>
    <sheet name="Sheet14" sheetId="30" state="hidden" r:id="rId18"/>
    <sheet name="Sheet15" sheetId="31" state="hidden" r:id="rId19"/>
  </sheets>
  <externalReferences>
    <externalReference r:id="rId20"/>
  </externalReferences>
  <definedNames>
    <definedName name="_xlnm._FilterDatabase" localSheetId="1" hidden="1">Sheet1!$A$1:$E$989</definedName>
    <definedName name="A_H_O_K_N__WOODSEAV_GNOS_MORET">'Fees Return Form 2026 (Elec) '!$AN$18:$AN$24</definedName>
    <definedName name="ABB_BROM_BLIT_COLT_COLW_GT_HAY" localSheetId="4">'Manual Form 2016 to Print'!$AL$17:$AL$21</definedName>
    <definedName name="ABB_BROM_BLIT_COLT_COLW_GT_HAY" localSheetId="0">'sample electronic'!$AL$17:$AL$21</definedName>
    <definedName name="ABB_BROM_BLIT_COLT_COLW_GT_HAY">'Fees Return Form 2026 (Elec) '!$AM$17:$AM$22</definedName>
    <definedName name="Adderley" localSheetId="4">'Manual Form 2016 to Print'!$AN$17</definedName>
    <definedName name="Adderley" localSheetId="0">'sample electronic'!$AN$17</definedName>
    <definedName name="ADDERLEY">'Fees Return Form 2026 (Elec) '!$AO$17:$AO$18</definedName>
    <definedName name="Albrighton_boningale_donington" localSheetId="4">'Manual Form 2016 to Print'!$AO$17:$AO$19</definedName>
    <definedName name="Albrighton_boningale_donington" localSheetId="0">'sample electronic'!$AO$17:$AO$19</definedName>
    <definedName name="ALBRIGHTON_BONINGALE_DONINGTON">'Fees Return Form 2026 (Elec) '!$AP$17:$AP$20</definedName>
    <definedName name="Aldridge" localSheetId="4">'Manual Form 2016 to Print'!$AP$17</definedName>
    <definedName name="Aldridge" localSheetId="0">'sample electronic'!$AP$17</definedName>
    <definedName name="ALDRIDGE">'Fees Return Form 2026 (Elec) '!$AQ$17:$AQ$18</definedName>
    <definedName name="Alrewas" localSheetId="0">'sample electronic'!$AQ$17</definedName>
    <definedName name="ALREWAS_W_FRADLEY_AND_WYCHNOR">'Fees Return Form 2026 (Elec) '!$AR$17:$AR$20</definedName>
    <definedName name="Alsagers_Bank" localSheetId="4">'Manual Form 2016 to Print'!$AR$17</definedName>
    <definedName name="Alsagers_Bank" localSheetId="0">'sample electronic'!$AR$17</definedName>
    <definedName name="alstonfield">Sheet1!$T$2:$T$18</definedName>
    <definedName name="ALSTONFLD_BUTTERTON_WARS_W_ELK" localSheetId="4">'Manual Form 2016 to Print'!$O$35:$O$55</definedName>
    <definedName name="ALSTONFLD_BUTTERTON_WARS_W_ELK" localSheetId="0">'sample electronic'!$O$34:$O$54</definedName>
    <definedName name="ALSTONFLD_BUTTERTON_WARS_W_ELK">'Fees Return Form 2026 (Elec) '!$AT$17:$AT$20</definedName>
    <definedName name="Alton_Bradley_dens_ella_stan_m" localSheetId="4">'Manual Form 2016 to Print'!$AT$17:$AT$21</definedName>
    <definedName name="Alton_Bradley_dens_ella_stan_m" localSheetId="0">'sample electronic'!$AT$17:$AT$21</definedName>
    <definedName name="ALTON_BRADLEY_DENS_ELLA_STAN_M">'Fees Return Form 2026 (Elec) '!$AU$17:$AU$22</definedName>
    <definedName name="Anslow" localSheetId="4">'Manual Form 2016 to Print'!$AU$17</definedName>
    <definedName name="Anslow" localSheetId="0">'sample electronic'!$AU$17</definedName>
    <definedName name="ANSLOW">'Fees Return Form 2026 (Elec) '!$AV$17:$AV$18</definedName>
    <definedName name="Armitage" localSheetId="4">'Manual Form 2016 to Print'!$AV$17</definedName>
    <definedName name="Armitage" localSheetId="0">'sample electronic'!$AV$17</definedName>
    <definedName name="Ash" localSheetId="4">'Manual Form 2016 to Print'!$AW$17</definedName>
    <definedName name="Ash" localSheetId="0">'sample electronic'!$AW$17</definedName>
    <definedName name="ASH">'Fees Return Form 2026 (Elec) '!$AX$17:$AX$18</definedName>
    <definedName name="Ashley_muckl_broug_croxt" localSheetId="4">'Manual Form 2016 to Print'!$AX$17:$AX$20</definedName>
    <definedName name="Ashley_muckl_broug_croxt" localSheetId="0">'sample electronic'!$AX$17:$AX$20</definedName>
    <definedName name="ASHLEY_MUCKL_BROUG_CROXT">'Fees Return Form 2026 (Elec) '!$AY$17:$AY$21</definedName>
    <definedName name="Astley_clive_grinshill_hadnall" localSheetId="4">'Manual Form 2016 to Print'!$AY$17:$AY$20</definedName>
    <definedName name="Astley_clive_grinshill_hadnall" localSheetId="0">'sample electronic'!$AY$17:$AY$20</definedName>
    <definedName name="ASTLEY_CLIVE_GRINSHILL_HADNALL">'Fees Return Form 2026 (Elec) '!$AZ$17:$AZ$21</definedName>
    <definedName name="Audley" localSheetId="4">'Manual Form 2016 to Print'!$AZ$17</definedName>
    <definedName name="Audley" localSheetId="0">'sample electronic'!$AZ$17</definedName>
    <definedName name="AUDLEY">'Fees Return Form 2026 (Elec) '!$BA$17:$BA$18</definedName>
    <definedName name="BAGNALL_ST_CHAD">'Fees Return Form 2026 (Elec) '!$BB$17:$BB$18</definedName>
    <definedName name="BAPTISM" localSheetId="4">'Manual Form 2016 to Print'!$Q$16:$Q$18</definedName>
    <definedName name="BAPTISM" localSheetId="0">'sample electronic'!$Q$16:$Q$18</definedName>
    <definedName name="Baptism">'Fees Return Form 2026 (Elec) '!$R$16:$R$18</definedName>
    <definedName name="Baptism.">'Fees Return Form 2026 (Elec) '!$R$35:$R$37</definedName>
    <definedName name="BARLASTON">'Fees Return Form 2026 (Elec) '!$BC$17:$BC$18</definedName>
    <definedName name="BARTON_W_DUNSTALL_TATENHILL">'Fees Return Form 2026 (Elec) '!$BD$17:$BD$20</definedName>
    <definedName name="BASCHURCH_W_LULLFD_W_HORDLEY">'Fees Return Form 2026 (Elec) '!$BE$17:$BE$19</definedName>
    <definedName name="BASFORD">'Fees Return Form 2026 (Elec) '!$BF$17:$BF$18</definedName>
    <definedName name="BASWICH_OR_BERKSWICH">'Fees Return Form 2026 (Elec) '!$BG$17:$BG$18</definedName>
    <definedName name="BAYSTON_HILL">'Fees Return Form 2026 (Elec) '!$BH$17:$BH$18</definedName>
    <definedName name="BECKBURY_BADGER_KEMBTON_RYTON">'Fees Return Form 2026 (Elec) '!$BI$18:$BI$21</definedName>
    <definedName name="BENEFICE2">Sheet1!$D$2:$D$283</definedName>
    <definedName name="BENREF">Sheet1!$C$3:$C$417</definedName>
    <definedName name="BENTLEY_EMM_AND_HT_WILLENHALL">'Fees Return Form 2026 (Elec) '!$BJ$17:$BJ$19</definedName>
    <definedName name="BETLEY">'Fees Return Form 2026 (Elec) '!$BK$17:$BK$18</definedName>
    <definedName name="BICTON_MONTFORD_SHRADINE_FITZ">'Fees Return Form 2026 (Elec) '!$BL$17:$BL$21</definedName>
    <definedName name="BIDDULPH">'Fees Return Form 2026 (Elec) '!$BM$17:$BM$18</definedName>
    <definedName name="BIDDULPH_MOOR_KNYPERSLEY">'Fees Return Form 2026 (Elec) '!$BO$17:$BO$19</definedName>
    <definedName name="BILBROOK_W_COVEN">'Fees Return Form 2026 (Elec) '!$BN$17:$BN$19</definedName>
    <definedName name="BILSTON">'Fees Return Form 2026 (Elec) '!$BP$17:$BP$18</definedName>
    <definedName name="BISHOPSWOOD">'Fees Return Form 2026 (Elec) '!$BQ$17:$BQ$18</definedName>
    <definedName name="BLAKENALL_HEATH">'Fees Return Form 2026 (Elec) '!$BR$17:$BR$18</definedName>
    <definedName name="BLOXWICH">'Fees Return Form 2026 (Elec) '!$BS$17:$BS$18</definedName>
    <definedName name="BLURTON_AND_DRESDEN">'Fees Return Form 2026 (Elec) '!$BT$17:$BT$19</definedName>
    <definedName name="BRAD_CH_EAT_DERRIN_HAUGHTON">'Fees Return Form 2026 (Elec) '!$BU$17:$BU$21</definedName>
    <definedName name="BRADLEY_ST_MARTIN">'Fees Return Form 2026 (Elec) '!$BV$17:$BV$18</definedName>
    <definedName name="BRADWELL_AND_PORTHILL">'Fees Return Form 2026 (Elec) '!$BW$17:$BW$19</definedName>
    <definedName name="BRANSTON">'Fees Return Form 2026 (Elec) '!$BX$17:$BX$18</definedName>
    <definedName name="BRERETON_AND_RUGELEY_TEAM">'Fees Return Form 2026 (Elec) '!$BY$17:$BY$19</definedName>
    <definedName name="BREWOOD">'Fees Return Form 2026 (Elec) '!$BZ$17:$BZ$18</definedName>
    <definedName name="BROUGHTON">'Fees Return Form 2026 (Elec) '!$CA$17:$CA$18</definedName>
    <definedName name="BROWN_EDGE">'Fees Return Form 2026 (Elec) '!$CB$17:$CB$18</definedName>
    <definedName name="BUCKNALL_TEAM_MINISTRY">'Fees Return Form 2026 (Elec) '!$CC$17:$CC$20</definedName>
    <definedName name="BURNTWOOD">'Fees Return Form 2026 (Elec) '!$CD$17:$CD$18</definedName>
    <definedName name="BURSLEM_ST_JOHN_AND_ST_PAUL">'Fees Return Form 2026 (Elec) '!$CE$17:$CE$18</definedName>
    <definedName name="BURSLEM_ST_WERBURGH">'Fees Return Form 2026 (Elec) '!$CF$17:$CF$18</definedName>
    <definedName name="BURTON_ALL_SS_W_CH_CHURCH">'Fees Return Form 2026 (Elec) '!$CG$17:$CG$19</definedName>
    <definedName name="BURTON_S_AIDAN_AND_S_PAUL">'Fees Return Form 2026 (Elec) '!$CJ$17:$CJ$19</definedName>
    <definedName name="BURTON_ST_CHAD">'Fees Return Form 2026 (Elec) '!$CH$17:$CH$18</definedName>
    <definedName name="BURTON_ST_MODWENS">'Fees Return Form 2026 (Elec) '!$CI$17:$CI$18</definedName>
    <definedName name="BUSHBURY">'Fees Return Form 2026 (Elec) '!$CK$17:$CK$18</definedName>
    <definedName name="C_HTH_STANDON_SWYN_TITTENSOR">'Fees Return Form 2026 (Elec) '!$DI$17:$DI$21</definedName>
    <definedName name="CALDMORE">'Fees Return Form 2026 (Elec) '!$CL$17:$CL$18</definedName>
    <definedName name="CALTON_CAULDON_GRINDON_WFALL">'Fees Return Form 2026 (Elec) '!$CM$17:$CM$21</definedName>
    <definedName name="CANNOCK_HUNTINGTON">'Fees Return Form 2026 (Elec) '!$CO$17:$CO$19</definedName>
    <definedName name="CANWELL">'Fees Return Form 2026 (Elec) '!$CN$17:$CN$18</definedName>
    <definedName name="CASTLE_CHURCH">'Fees Return Form 2026 (Elec) '!$CP$17:$CP$18</definedName>
    <definedName name="CAVERSWALL_WEST_COYNEY_W_DILH">'Fees Return Form 2026 (Elec) '!$CQ$17:$CQ$19</definedName>
    <definedName name="CENTRAL_TELFORD">'Fees Return Form 2026 (Elec) '!$CR$17:$CR$18</definedName>
    <definedName name="CENTRAL_WOLVERHAMPTON">'Fees Return Form 2026 (Elec) '!$CS$17:$CS$18</definedName>
    <definedName name="CHADSMOOR">'Fees Return Form 2026 (Elec) '!$CT$17:$CT$18</definedName>
    <definedName name="CHAPEL_CHORLTON_MAER_WHITMORE">'Fees Return Form 2026 (Elec) '!$CU$17:$CU$20</definedName>
    <definedName name="CHASE_TERRACE_ST_JOHN">'Fees Return Form 2026 (Elec) '!$CV$17:$CV$18</definedName>
    <definedName name="CHASETOWN">'Fees Return Form 2026 (Elec) '!$CW$17:$CW$18</definedName>
    <definedName name="CHEADLE_W_FREEHAY">'Fees Return Form 2026 (Elec) '!$CX$17:$CX$18</definedName>
    <definedName name="CHEBS_CRES_ELLENH_RANT_SEIGHFO">'Fees Return Form 2026 (Elec) '!$CY$17:$CY$22</definedName>
    <definedName name="CHECKLEY">'Fees Return Form 2026 (Elec) '!$CZ$17:$CZ$18</definedName>
    <definedName name="CHEDDLETON">'Fees Return Form 2026 (Elec) '!$DA$17:$DA$18</definedName>
    <definedName name="CHELL">'Fees Return Form 2026 (Elec) '!$DB$17:$DB$18</definedName>
    <definedName name="CHESTERTON">'Fees Return Form 2026 (Elec) '!$DC$17:$DC$18</definedName>
    <definedName name="CHESWARDINE_CH_ERC_HALES_ETC">'Fees Return Form 2026 (Elec) '!$DD$17:$DD$23</definedName>
    <definedName name="CHURCH_ASTON">'Fees Return Form 2026 (Elec) '!$DE$17:$DE$18</definedName>
    <definedName name="CLAYTON">'Fees Return Form 2026 (Elec) '!$DF$17:$DF$18</definedName>
    <definedName name="CLIFT_CAMP_W_EDINGDALE__HARL">'Fees Return Form 2026 (Elec) '!$DG$17:$DG$20</definedName>
    <definedName name="CODSALL">'Fees Return Form 2026 (Elec) '!$DH$17:$DH$18</definedName>
    <definedName name="CRIFTINS_DUDLE_W_FRANKTON">'Fees Return Form 2026 (Elec) '!$DJ$17:$DJ$20</definedName>
    <definedName name="CROSS_HEATH">'Fees Return Form 2026 (Elec) '!$DK$17:$DK$18</definedName>
    <definedName name="DARLASTON_ALL_SS">'Fees Return Form 2026 (Elec) '!$DL$17:$DL$18</definedName>
    <definedName name="DARLASTON_ST_LAWRENCE">'Fees Return Form 2026 (Elec) '!$DM$17:$DM$18</definedName>
    <definedName name="DONNINGTON_WOOD">'Fees Return Form 2026 (Elec) '!$DN$17:$DN$18</definedName>
    <definedName name="DRAYCOTT_LE_MOORS_W_FORSBROOK">'Fees Return Form 2026 (Elec) '!$DO$17:$DO$19</definedName>
    <definedName name="DRAYTON_IN_HALES_MARKET_DRAY">'Fees Return Form 2026 (Elec) '!$DP$17:$DP$18</definedName>
    <definedName name="ECCLESHALL">'Fees Return Form 2026 (Elec) '!$DQ$17:$DQ$18</definedName>
    <definedName name="EDGMOND_W_KYNNERSLEY_PRESTON_W">'Fees Return Form 2026 (Elec) '!$DS$17:$DS$20</definedName>
    <definedName name="EDSTASTON_FAULS_PRE_TIL_WHIX">'Fees Return Form 2026 (Elec) '!$DT$17:$DT$20</definedName>
    <definedName name="ELFORD">'Fees Return Form 2026 (Elec) '!$DU$17:$DU$18</definedName>
    <definedName name="ELLESMERE">'Fees Return Form 2026 (Elec) '!$DV$17:$DV$18</definedName>
    <definedName name="ENDON_W_STANLEY">'Fees Return Form 2026 (Elec) '!$DW$17:$DW$19</definedName>
    <definedName name="ESSINGTON">'Fees Return Form 2026 (Elec) '!$DX$17:$DX$18</definedName>
    <definedName name="ETTINGSHALL">'Fees Return Form 2026 (Elec) '!$DY$17:$DY$18</definedName>
    <definedName name="FAREWELL">'Fees Return Form 2026 (Elec) '!$DZ$17:$DZ$18</definedName>
    <definedName name="FAZELEY">'Fees Return Form 2026 (Elec) '!$EA$17:$EA$18</definedName>
    <definedName name="FENTON">'Fees Return Form 2026 (Elec) '!$EB$17:$EB$18</definedName>
    <definedName name="FORTON">'Fees Return Form 2026 (Elec) '!$EC$17:$EC$18</definedName>
    <definedName name="FRADSWELL_GTON_MILWICH_WESTON">'Fees Return Form 2026 (Elec) '!$ED$17:$ED$20</definedName>
    <definedName name="FULFORD_W_HILDERSTONE">'Fees Return Form 2026 (Elec) '!$EE$17:$EE$19</definedName>
    <definedName name="funeral" localSheetId="4">'Manual Form 2016 to Print'!$S$16:$S$35</definedName>
    <definedName name="funeral" localSheetId="0">'sample electronic'!$S$16:$S$34</definedName>
    <definedName name="Funeral">'Fees Return Form 2026 (Elec) '!$T$16:$T$33</definedName>
    <definedName name="Funeral.">'Fees Return Form 2026 (Elec) '!$T$35:$T$52</definedName>
    <definedName name="GENTLESHAW">'Fees Return Form 2026 (Elec) '!$EG$17:$EG$18</definedName>
    <definedName name="GLASCOTE_AND_STONYDELPH">'Fees Return Form 2026 (Elec) '!$EH$17:$EH$19</definedName>
    <definedName name="GREAT_BARR">'Fees Return Form 2026 (Elec) '!$EI$17:$EI$18</definedName>
    <definedName name="GREAT_WYRLEY">'Fees Return Form 2026 (Elec) '!$EJ$17:$EJ$18</definedName>
    <definedName name="HADLEY_W_WELLINGTON_CH_CH">'Fees Return Form 2026 (Elec) '!$EK$17:$EK$19</definedName>
    <definedName name="HAMMERWICH">'Fees Return Form 2026 (Elec) '!$EL$17:$EL$18</definedName>
    <definedName name="HANB_NEWB_RANGEMORE_TUTBURY">'Fees Return Form 2026 (Elec) '!$EM$17:$EM$21</definedName>
    <definedName name="HANFORD">'Fees Return Form 2026 (Elec) '!$EN$18</definedName>
    <definedName name="HANLEY_TEAM_HOLY_EVANGELIST">'Fees Return Form 2026 (Elec) '!$EO$18</definedName>
    <definedName name="HARLESCOTT">'Fees Return Form 2026 (Elec) '!$EP$18</definedName>
    <definedName name="HARTSHILL_PENKHULL_TRENT_VALE">'Fees Return Form 2026 (Elec) '!$EQ$18:$EQ$20</definedName>
    <definedName name="HATHERTON">'Fees Return Form 2026 (Elec) '!$EF$17:$EF$18</definedName>
    <definedName name="HEATH_HAYES">'Fees Return Form 2026 (Elec) '!$ER$18</definedName>
    <definedName name="HEATH_TOWN_WEDNESFIELD">'Fees Return Form 2026 (Elec) '!$BQ$36:$BQ$37</definedName>
    <definedName name="HEDNESFORD">'Fees Return Form 2026 (Elec) '!$ES$18</definedName>
    <definedName name="HIMLEY">'Fees Return Form 2026 (Elec) '!$ET$18</definedName>
    <definedName name="HINTS">'Fees Return Form 2026 (Elec) '!$EU$18</definedName>
    <definedName name="HODNET_W_WESTON_U_REDCASTLE">'Fees Return Form 2026 (Elec) '!$EV$18:$EV$19</definedName>
    <definedName name="HORNINGLOW">'Fees Return Form 2026 (Elec) '!$EW$18</definedName>
    <definedName name="HORTON_LONSDON_RUSHTON_SPENCER">'Fees Return Form 2026 (Elec) '!$EX$18:$EX$19</definedName>
    <definedName name="IGHTFIELD_W_CALVERHALL">'Fees Return Form 2026 (Elec) '!$EY$18:$EY$19</definedName>
    <definedName name="ILAM_W_BLORE_RAY_AND_OKEOVER">'Fees Return Form 2026 (Elec) '!$EZ$18:$EZ$20</definedName>
    <definedName name="IPSTONES_W_BERKSYTCH_OCOTE">'Fees Return Form 2026 (Elec) '!$FA$18:$FA$21</definedName>
    <definedName name="KEELE">'Fees Return Form 2026 (Elec) '!$FB$18</definedName>
    <definedName name="KIDSGROVE">'Fees Return Form 2026 (Elec) '!$FC$18</definedName>
    <definedName name="KINGSLEY_FOXT_WHIST_OAKA_COTT">'Fees Return Form 2026 (Elec) '!$FD$18:$FD$22</definedName>
    <definedName name="KINGSTONE_W_GRATWICH">'Fees Return Form 2026 (Elec) '!$FE$18:$FE$19</definedName>
    <definedName name="KINNLEY_MELVY_KNOCKIN_MAESBK">'Fees Return Form 2026 (Elec) '!$FF$18:$FF$22</definedName>
    <definedName name="KINVER_AND_ENVILLE">'Fees Return Form 2026 (Elec) '!$FG$18:$FG$19</definedName>
    <definedName name="KNUTTON">'Fees Return Form 2026 (Elec) '!$FH$18</definedName>
    <definedName name="LEATON_ALBRIGHTON_W_BATTLEFLD">'Fees Return Form 2026 (Elec) '!$FI$18:$FI$19</definedName>
    <definedName name="LEE_BROCKHURST">'Fees Return Form 2026 (Elec) '!$FJ$18</definedName>
    <definedName name="LEEK_AND_MEERBROOK">'Fees Return Form 2026 (Elec) '!$FK$18:$FK$19</definedName>
    <definedName name="LEIGH">'Fees Return Form 2026 (Elec) '!$FL$18</definedName>
    <definedName name="LICH_ST_MICH_W_ST_MARY_WALSAL">'Fees Return Form 2026 (Elec) '!$FO$18:$FO$19</definedName>
    <definedName name="LICHFIELD_CHRIST_CHURCH">'Fees Return Form 2026 (Elec) '!$FM$18</definedName>
    <definedName name="LICHFIELD_ST_CHAD">'Fees Return Form 2026 (Elec) '!$FN$18</definedName>
    <definedName name="LILLESHALL_MUXTON">'Fees Return Form 2026 (Elec) '!$FP$18:$FP$19</definedName>
    <definedName name="LITTLE_ASTON">'Fees Return Form 2026 (Elec) '!$FQ$18</definedName>
    <definedName name="LITTLE_DRAYTON">'Fees Return Form 2026 (Elec) '!$FR$18</definedName>
    <definedName name="LLANYBLOD_LLANYM_MORT_TREF">'Fees Return Form 2026 (Elec) '!$FS$18:$FS$21</definedName>
    <definedName name="LONGDON">'Fees Return Form 2026 (Elec) '!$FT$18</definedName>
    <definedName name="LONGNOR_QUARNFORD_AND_SHEEN">'Fees Return Form 2026 (Elec) '!$FU$18:$FU$20</definedName>
    <definedName name="LONGTON_HALL_EDENSOR">'Fees Return Form 2026 (Elec) '!$DR$17:$DR$18</definedName>
    <definedName name="LONGTON_SS_JAMES_AND_JOHN">'Fees Return Form 2026 (Elec) '!$FV$18</definedName>
    <definedName name="LONGTON_ST_MARY_AND_ST_CHAD">'Fees Return Form 2026 (Elec) '!$FW$18:$FW$19</definedName>
    <definedName name="LOPPINGTON_W_NEWTOWN">'Fees Return Form 2026 (Elec) '!$FX$18:$FX$19</definedName>
    <definedName name="MADELEY">'Fees Return Form 2026 (Elec) '!$FY$18</definedName>
    <definedName name="MARCHINGTON_W_MARCHINGTON_WOOD">'Fees Return Form 2026 (Elec) '!$FZ$18:$FZ$19</definedName>
    <definedName name="MARRIAGE" localSheetId="4">'Manual Form 2016 to Print'!$R$16:$R$23</definedName>
    <definedName name="MARRIAGE" localSheetId="0">'sample electronic'!$R$16:$R$23</definedName>
    <definedName name="Marriage">'Fees Return Form 2026 (Elec) '!$S$16:$S$23</definedName>
    <definedName name="Marriage.">'Fees Return Form 2026 (Elec) '!$S$35:$S$42</definedName>
    <definedName name="MEIR">'Fees Return Form 2026 (Elec) '!$GA$18</definedName>
    <definedName name="MEIR_HEATH_NORMACOT">'Fees Return Form 2026 (Elec) '!$GB$18:$GB$19</definedName>
    <definedName name="MEOLE_BRACE">'Fees Return Form 2026 (Elec) '!$GC$18</definedName>
    <definedName name="MILTON">'Fees Return Form 2026 (Elec) '!$GD$18</definedName>
    <definedName name="monument" localSheetId="4">'Manual Form 2016 to Print'!$T$16:$T$21</definedName>
    <definedName name="monument" localSheetId="0">'sample electronic'!$T$16:$T$21</definedName>
    <definedName name="Monument">'Fees Return Form 2026 (Elec) '!$U$16:$U$21</definedName>
    <definedName name="Monument.">'Fees Return Form 2026 (Elec) '!$U$35:$U$40</definedName>
    <definedName name="MORETON_SAY">'Fees Return Form 2026 (Elec) '!$GE$18</definedName>
    <definedName name="MOW_COP">'Fees Return Form 2026 (Elec) '!$GF$18</definedName>
    <definedName name="MOXLEY">'Fees Return Form 2026 (Elec) '!$GG$18</definedName>
    <definedName name="MYDDLE">'Fees Return Form 2026 (Elec) '!$GH$18</definedName>
    <definedName name="NEWCASTLE_ST_GEORGE">'Fees Return Form 2026 (Elec) '!$GI$18</definedName>
    <definedName name="NEWCASTLE_ST_PAUL">'Fees Return Form 2026 (Elec) '!$GJ$18</definedName>
    <definedName name="NEWCASTLE_W_BUTTERTON">'Fees Return Form 2026 (Elec) '!$GK$18:$GK$19</definedName>
    <definedName name="NEWCHAPEL">'Fees Return Form 2026 (Elec) '!$GL$18</definedName>
    <definedName name="NEWPORT_W_LONGF_CHETWYND">'Fees Return Form 2026 (Elec) '!$GM$18:$GM$20</definedName>
    <definedName name="No">'Fees Return Form 2026 (Elec) '!$O$16:$O$21</definedName>
    <definedName name="NORTON_CANES">'Fees Return Form 2026 (Elec) '!$GN$18</definedName>
    <definedName name="NORTON_IN_THE_MOORS">'Fees Return Form 2026 (Elec) '!$GO$18</definedName>
    <definedName name="OAKENGATES_WROCKWARDINE_WOOD">'Fees Return Form 2026 (Elec) '!$GP$18:$GP$19</definedName>
    <definedName name="OCKER_HILL_TIPTON_ST_MARK">'Fees Return Form 2026 (Elec) '!$GQ$18</definedName>
    <definedName name="OGLEY_HAY_INC_BROWNHILLS">'Fees Return Form 2026 (Elec) '!$GR$18:$GR$19</definedName>
    <definedName name="OSWESTRY">'Fees Return Form 2026 (Elec) '!$GS$18</definedName>
    <definedName name="OSWESTRY_HOLY_TRINITY">'Fees Return Form 2026 (Elec) '!$GT$18</definedName>
    <definedName name="OXLEY">'Fees Return Form 2026 (Elec) '!$GU$18</definedName>
    <definedName name="OXON_AND_SHELTON">'Fees Return Form 2026 (Elec) '!$GV$18:$GV$19</definedName>
    <definedName name="PATTINGHAM_W_PATSHULL">'Fees Return Form 2026 (Elec) '!$GW$18:$GW$19</definedName>
    <definedName name="PELSALL">'Fees Return Form 2026 (Elec) '!$GX$18</definedName>
    <definedName name="PENKRIDGE_TEAM">'Fees Return Form 2026 (Elec) '!$GY$17:$GY$20</definedName>
    <definedName name="PENN_FIELDS">'Fees Return Form 2026 (Elec) '!$HA$18</definedName>
    <definedName name="PERIOD" localSheetId="4">'Manual Form 2016 to Print'!$B$46:$B$49</definedName>
    <definedName name="PERIOD" localSheetId="0">'sample electronic'!$B$45:$B$48</definedName>
    <definedName name="PERIOD">'Fees Return Form 2026 (Elec) '!$B$47:$B$50</definedName>
    <definedName name="PETTON_W_COCK_WELSHAMPTON_LYN">'Fees Return Form 2026 (Elec) '!$HC$18:$HC$21</definedName>
    <definedName name="PHEASEY">'Fees Return Form 2026 (Elec) '!$HB$18</definedName>
    <definedName name="_xlnm.Print_Area" localSheetId="2">'Fees Return Form 2026 (Elec) '!$B$1:$M$40</definedName>
    <definedName name="_xlnm.Print_Area" localSheetId="4">'Manual Form 2016 to Print'!$B$1:$L$39</definedName>
    <definedName name="_xlnm.Print_Area" localSheetId="0">'sample electronic'!$B$1:$L$39</definedName>
    <definedName name="_xlnm.Print_Area" localSheetId="1">Sheet1!$J$1:$P$90</definedName>
    <definedName name="PRIORS_LEE_AND_ST_GEORGES">'Fees Return Form 2026 (Elec) '!$HE$18:$HE$19</definedName>
    <definedName name="Quarter" localSheetId="4">'Manual Form 2016 to Print'!$A$46:$A$49</definedName>
    <definedName name="Quarter" localSheetId="0">'sample electronic'!$A$45:$A$48</definedName>
    <definedName name="Quarter">'Fees Return Form 2026 (Elec) '!$A$47:$A$58</definedName>
    <definedName name="RHYDYCROESAU">'Fees Return Form 2026 (Elec) '!$HF$18</definedName>
    <definedName name="RICKERSCOTE">'Fees Return Form 2026 (Elec) '!$HG$18</definedName>
    <definedName name="ROCESTER_CROXDEN_W_HOLLINGTN">'Fees Return Form 2026 (Elec) '!$HI$18:$HI$20</definedName>
    <definedName name="ROLLESTON">'Fees Return Form 2026 (Elec) '!$HJ$18</definedName>
    <definedName name="ROUGH_HILLS_WOLV_ST_MARTIN">'Fees Return Form 2026 (Elec) '!$HK$18</definedName>
    <definedName name="RUSHALL">'Fees Return Form 2026 (Elec) '!$HL$18</definedName>
    <definedName name="RUYTON_XI_TOWNS_W_GT_LT_NESS">'Fees Return Form 2026 (Elec) '!$HM$18:$HM$20</definedName>
    <definedName name="SALT_AND_SANDON_W_BURSTON">'Fees Return Form 2026 (Elec) '!$HP$18:$HP$20</definedName>
    <definedName name="searches" localSheetId="4">'Manual Form 2016 to Print'!$U$16:$U$22</definedName>
    <definedName name="searches" localSheetId="0">'sample electronic'!$U$16:$U$22</definedName>
    <definedName name="SELATTYN_HENGOED_W_GOBOBEN">'Fees Return Form 2026 (Elec) '!$HQ$18:$HQ$19</definedName>
    <definedName name="Service">'Fees Return Form 2026 (Elec) '!$V$16:$V$22</definedName>
    <definedName name="Service.">'Fees Return Form 2026 (Elec) '!$V$35:$V$41</definedName>
    <definedName name="SHARESHILL">'Fees Return Form 2026 (Elec) '!$HR$18</definedName>
    <definedName name="SHAWBURY">'Fees Return Form 2026 (Elec) '!$HS$18</definedName>
    <definedName name="SHELFIELD_AND_HIGH_HEATH">'Fees Return Form 2026 (Elec) '!$HT$18:$HT$19</definedName>
    <definedName name="SHENSTONE_AND_STONNALL">'Fees Return Form 2026 (Elec) '!$HU$18:$HU$19</definedName>
    <definedName name="SHIFNAL_SHERIFFHALES">'Fees Return Form 2026 (Elec) '!$HV$18:$HV$19</definedName>
    <definedName name="SHREWSBURY_ALL_SS_W_ST_MICH">'Fees Return Form 2026 (Elec) '!$IB$18:$IB$19</definedName>
    <definedName name="SHREWSBURY_H_CROSS">'Fees Return Form 2026 (Elec) '!$HW$18</definedName>
    <definedName name="SHREWSBURY_H_TRIN_W_ST_JULIAN">'Fees Return Form 2026 (Elec) '!$HX$18:$HX$19</definedName>
    <definedName name="SHREWSBURY_ST_ALKMUND">'Fees Return Form 2026 (Elec) '!$HY$18</definedName>
    <definedName name="SHREWSBURY_ST_CHAD_W_ST_MARY">'Fees Return Form 2026 (Elec) '!$HZ$18:$HZ$19</definedName>
    <definedName name="SHREWSBURY_ST_GEORGE">'Fees Return Form 2026 (Elec) '!$IA$18</definedName>
    <definedName name="SHREWSBURY_ST_GILES_W_SUTT_ATC">'Fees Return Form 2026 (Elec) '!$HN$18:$HN$20</definedName>
    <definedName name="SILVERDALE">'Fees Return Form 2026 (Elec) '!$IC$18</definedName>
    <definedName name="SMALLTHORNE">'Fees Return Form 2026 (Elec) '!$ID$18</definedName>
    <definedName name="SMESTOW_VALE_TEAM">'Fees Return Form 2026 (Elec) '!$IE$17:$IE$22</definedName>
    <definedName name="SNEYD_GREEN">'Fees Return Form 2026 (Elec) '!$IF$18</definedName>
    <definedName name="SR">'Fees Return Form 2026 (Elec) '!$B$65:$B$67</definedName>
    <definedName name="ST_MARTINS_WESTON_RHYN">'Fees Return Form 2026 (Elec) '!$HO$18:$HO$19</definedName>
    <definedName name="STAFFORD_S_BERTELIN_WHITGREA">'Fees Return Form 2026 (Elec) '!$IG$18:$IG$19</definedName>
    <definedName name="STAFFORD_S_MARY_MARSTON">'Fees Return Form 2026 (Elec) '!$IJ$18:$IJ$19</definedName>
    <definedName name="STAFFORD_ST_CHAD">'Fees Return Form 2026 (Elec) '!$IH$18</definedName>
    <definedName name="STAFFORD_ST_JN_AND_TIXALL_W_INGEST">'Fees Return Form 2026 (Elec) '!$II$18:$II$19</definedName>
    <definedName name="STAFFORD_ST_PAUL_ST_THOMAS">'Fees Return Form 2026 (Elec) '!$IK$18:$IK$19</definedName>
    <definedName name="STANTON_ON_HINE_HEATH">'Fees Return Form 2026 (Elec) '!$IL$18</definedName>
    <definedName name="status" localSheetId="4">'Manual Form 2016 to Print'!$A$59:$A$62</definedName>
    <definedName name="status" localSheetId="0">'sample electronic'!$A$58:$A$61</definedName>
    <definedName name="status">'Fees Return Form 2026 (Elec) '!$A$60:$A$65</definedName>
    <definedName name="STOKE__UPON_TRENT">'Fees Return Form 2026 (Elec) '!$IM$18</definedName>
    <definedName name="STONE_CH_CH_AND_OULTON">'Fees Return Form 2026 (Elec) '!$IN$17:$IN$20</definedName>
    <definedName name="STONE_ST_MICH_W_ASTON_ST_SAV">'Fees Return Form 2026 (Elec) '!$IO$18:$IO$19</definedName>
    <definedName name="STRAMSHALL">'Fees Return Form 2026 (Elec) '!$IP$18</definedName>
    <definedName name="STREETLY">'Fees Return Form 2026 (Elec) '!$AM$36:$AM$37</definedName>
    <definedName name="STRETTON_W_CLAYMILLS">'Fees Return Form 2026 (Elec) '!$AN$36:$AN$38</definedName>
    <definedName name="TALKE">'Fees Return Form 2026 (Elec) '!$AO$37</definedName>
    <definedName name="TAMWORTH">'Fees Return Form 2026 (Elec) '!$AP$36:$AP$37</definedName>
    <definedName name="TETTENHALL_REGIS">'Fees Return Form 2026 (Elec) '!$AQ$36:$AQ$37</definedName>
    <definedName name="TETTENHALL_WOOD_PERTON">'Fees Return Form 2026 (Elec) '!$AR$36:$AR$38</definedName>
    <definedName name="THE_RIDWARES_AND_KINGS_BROMLEY">'Fees Return Form 2026 (Elec) '!$HH$18:$HH$19</definedName>
    <definedName name="THE_WATERSHED_BENEFICE">'Fees Return Form 2026 (Elec) '!$BK$36:$BK$39</definedName>
    <definedName name="TIBBERTON_W_BOLAS_MAGNA_WTR_UP">'Fees Return Form 2026 (Elec) '!$AS$36:$AS$39</definedName>
    <definedName name="TIPTON_ST_JOHN">'Fees Return Form 2026 (Elec) '!$AT$36:$AT$37</definedName>
    <definedName name="TIPTON_ST_MARTIN_AND_ST_PAUL">'Fees Return Form 2026 (Elec) '!$AU$36:$AU$38</definedName>
    <definedName name="TIVIDALE">'Fees Return Form 2026 (Elec) '!$AW$36:$AW$37</definedName>
    <definedName name="TONG">'Fees Return Form 2026 (Elec) '!$AX$36:$AX$37</definedName>
    <definedName name="TRENTHAM">'Fees Return Form 2026 (Elec) '!$AY$36:$AY$37</definedName>
    <definedName name="type" localSheetId="4">'Manual Form 2016 to Print'!$N$16:$N$21</definedName>
    <definedName name="type" localSheetId="0">'sample electronic'!$N$16:$N$21</definedName>
    <definedName name="TYPE_AA">'Fees Return Form 2026 (Elec) '!$N$16:$N$18</definedName>
    <definedName name="UPPER_TEAN">'Fees Return Form 2026 (Elec) '!$AZ$36:$AZ$37</definedName>
    <definedName name="UTTOXETER_W_BRAMSHALL">'Fees Return Form 2026 (Elec) '!$BA$36:$BA$37</definedName>
    <definedName name="W_BROMWICH_ALL_SAINTS">'Fees Return Form 2026 (Elec) '!$BU$36:$BU$37</definedName>
    <definedName name="W_BROMWICH_GD_SHEP_W_ST_JOHN">'Fees Return Form 2026 (Elec) '!$CB$36:$CB$38</definedName>
    <definedName name="W_BROMWICH_HOLY_TRINITY">'Fees Return Form 2026 (Elec) '!$BV$36:$BV$37</definedName>
    <definedName name="W_BROMWICH_ST_ANDREW__W_CH_CH">'Fees Return Form 2026 (Elec) '!$BW$36:$BW$37</definedName>
    <definedName name="W_BROMWICH_ST_FRANCIS">'Fees Return Form 2026 (Elec) '!$BX$36:$BX$37</definedName>
    <definedName name="W_BROMWICH_ST_JAMES_HILL_TOP">'Fees Return Form 2026 (Elec) '!$BY$36:$BY$37</definedName>
    <definedName name="W_BROMWICH_ST_PETER">'Fees Return Form 2026 (Elec) '!$BZ$36:$BZ$37</definedName>
    <definedName name="W_BROMWICH_ST_PHILIP">'Fees Return Form 2026 (Elec) '!$CA$36:$CA$37</definedName>
    <definedName name="WALL">'Fees Return Form 2026 (Elec) '!$BB$36:$BB$37</definedName>
    <definedName name="WALSALL_PLECK_AND_BESCOT">'Fees Return Form 2026 (Elec) '!$HD$18:$HD$19</definedName>
    <definedName name="WALSALL_ST_ANDREW">'Fees Return Form 2026 (Elec) '!$BC$36:$BC$37</definedName>
    <definedName name="WALSALL_ST_GABRIEL_FULBROOK">'Fees Return Form 2026 (Elec) '!$BD$36:$BD$37</definedName>
    <definedName name="WALSALL_ST_LUKE">'Fees Return Form 2026 (Elec) '!$BE$36:$BE$37</definedName>
    <definedName name="WALSALL_ST_MARTIN">'Fees Return Form 2026 (Elec) '!$BF$36:$BF$37</definedName>
    <definedName name="WALSALL_ST_MATTHEW">'Fees Return Form 2026 (Elec) '!$BG$36:$BG$37</definedName>
    <definedName name="WALSALL_ST_PAUL">'Fees Return Form 2026 (Elec) '!$BA$16+'Fees Return Form 2026 (Elec) '!$BH$36:$BH$37</definedName>
    <definedName name="WALSALL_ST_PETER">'Fees Return Form 2026 (Elec) '!$BI$37</definedName>
    <definedName name="WALSALL_WOOD">'Fees Return Form 2026 (Elec) '!$BJ$36:$BJ$37</definedName>
    <definedName name="WEDNESBURY_ST_BARTHOLOMEW">'Fees Return Form 2026 (Elec) '!$BL$36:$BL$37</definedName>
    <definedName name="WEDNESBURY_ST_JAMES_AND_ST_JOHN">'Fees Return Form 2026 (Elec) '!$BM$36:$BM$38</definedName>
    <definedName name="WEDNESBURY_ST_PAUL_WOOD_GREEN">'Fees Return Form 2026 (Elec) '!$BN$36:$BN$37</definedName>
    <definedName name="WEDNESFIELD">'Fees Return Form 2026 (Elec) '!$BP$36:$BP$37</definedName>
    <definedName name="WEDNESFIELD_S_GREGORY">'Fees Return Form 2026 (Elec) '!$BO$36:$BO$37</definedName>
    <definedName name="WELLINGTON_ALL_SS_W_EYTON">'Fees Return Form 2026 (Elec) '!$BR$36:$BR$37</definedName>
    <definedName name="WEM">'Fees Return Form 2026 (Elec) '!$BS$36:$BS$37</definedName>
    <definedName name="WERRINGTON_WETLEY_ROCKS">'Fees Return Form 2026 (Elec) '!$BT$36:$BT$38</definedName>
    <definedName name="WESTLANDS_ST_ANDREW">'Fees Return Form 2026 (Elec) '!$CC$36:$CC$37</definedName>
    <definedName name="WESTON_UNDER_RECASTLE">'Fees Return Form 2026 (Elec) '!$CD$36:$CD$37</definedName>
    <definedName name="WHITCHURCH">'Fees Return Form 2026 (Elec) '!$CE$36:$CE$37</definedName>
    <definedName name="WHITTINGTON_AND_W_FELTON_W_HAUGH">'Fees Return Form 2026 (Elec) '!$CG$36:$CG$39</definedName>
    <definedName name="WHITTINGTON_W_WEEFORD">'Fees Return Form 2026 (Elec) '!$CF$36:$CF$38</definedName>
    <definedName name="WIGGINTON">'Fees Return Form 2026 (Elec) '!$CH$36:$CH$37</definedName>
    <definedName name="WILLENHALL_S_STEPHEN">'Fees Return Form 2026 (Elec) '!$CK$36:$CK$37</definedName>
    <definedName name="WILLENHALL_ST_ANNE">'Fees Return Form 2026 (Elec) '!$CI$37</definedName>
    <definedName name="WILLENHALL_ST_GILES">'Fees Return Form 2026 (Elec) '!$CJ$36:$CJ$37</definedName>
    <definedName name="WILNECOTE">'Fees Return Form 2026 (Elec) '!$CL$36:$CL$37</definedName>
    <definedName name="WOLSTANTON_ST_MARGARET_ONLY">'Fees Return Form 2026 (Elec) '!$CM$36:$CM$37</definedName>
    <definedName name="WOLVERHAMPTON_ST_ANDREW">'Fees Return Form 2026 (Elec) '!$CN$36:$CN$37</definedName>
    <definedName name="WOLVERHAMPTON_ST_JOHN">'Fees Return Form 2026 (Elec) '!$CO$36:$CO$37</definedName>
    <definedName name="WOLVERHAMPTON_ST_JUDE">'Fees Return Form 2026 (Elec) '!$CP$36:$CP$37</definedName>
    <definedName name="WOLVERHAMPTON_ST_LUKE">'Fees Return Form 2026 (Elec) '!$CQ$36:$CQ$37</definedName>
    <definedName name="WOLVERHAMPTON_ST_MATTHEW">'Fees Return Form 2026 (Elec) '!$CR$36:$CR$37</definedName>
    <definedName name="WOLVERHAMPTON_ST_STEPHEN">'Fees Return Form 2026 (Elec) '!$CS$36:$CS$37</definedName>
    <definedName name="WOMBRIDGE">'Fees Return Form 2026 (Elec) '!$CT$36:$CT$37</definedName>
    <definedName name="WOORE_AND_NORTON_IN_HALES">'Fees Return Form 2026 (Elec) '!$CU$36:$CU$38</definedName>
    <definedName name="WROCKWARDINE">'Fees Return Form 2026 (Elec) '!$CV$36:$CV$37</definedName>
    <definedName name="Yes">'Fees Return Form 2026 (Elec) '!$O$35:$O$40</definedName>
    <definedName name="YOXALL">'Fees Return Form 2026 (Elec) '!$CW$36:$CW$37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8" i="2" l="1"/>
  <c r="L89" i="2" s="1"/>
  <c r="M87" i="2"/>
  <c r="M85" i="2"/>
  <c r="M84" i="2"/>
  <c r="M82" i="2"/>
  <c r="M78" i="2"/>
  <c r="M77" i="2"/>
  <c r="M76" i="2"/>
  <c r="M74" i="2"/>
  <c r="L74" i="2"/>
  <c r="L75" i="2" s="1"/>
  <c r="L76" i="2" s="1"/>
  <c r="L77" i="2" s="1"/>
  <c r="M73" i="2"/>
  <c r="M67" i="2"/>
  <c r="M66" i="2"/>
  <c r="M64" i="2"/>
  <c r="M63" i="2"/>
  <c r="M62" i="2"/>
  <c r="M61" i="2"/>
  <c r="M60" i="2"/>
  <c r="M59" i="2"/>
  <c r="M58" i="2"/>
  <c r="M57" i="2"/>
  <c r="M56" i="2"/>
  <c r="M55" i="2"/>
  <c r="M54" i="2"/>
  <c r="M53" i="2"/>
  <c r="M39" i="2"/>
  <c r="M89" i="2" s="1"/>
  <c r="L39" i="2"/>
  <c r="M38" i="2"/>
  <c r="M88" i="2" s="1"/>
  <c r="L38" i="2"/>
  <c r="M36" i="2"/>
  <c r="M86" i="2" s="1"/>
  <c r="L36" i="2"/>
  <c r="M31" i="2"/>
  <c r="M33" i="2" s="1"/>
  <c r="M83" i="2" s="1"/>
  <c r="M29" i="2"/>
  <c r="M30" i="2" s="1"/>
  <c r="M80" i="2" s="1"/>
  <c r="M25" i="2"/>
  <c r="M75" i="2" s="1"/>
  <c r="L24" i="2"/>
  <c r="L25" i="2" s="1"/>
  <c r="L26" i="2" s="1"/>
  <c r="L27" i="2" s="1"/>
  <c r="M20" i="2"/>
  <c r="M21" i="2" s="1"/>
  <c r="M18" i="2"/>
  <c r="M68" i="2" s="1"/>
  <c r="L18" i="2"/>
  <c r="L19" i="2" s="1"/>
  <c r="M15" i="2"/>
  <c r="M19" i="2" s="1"/>
  <c r="M69" i="2" s="1"/>
  <c r="L15" i="2"/>
  <c r="M14" i="2"/>
  <c r="M6" i="2"/>
  <c r="M79" i="2" l="1"/>
  <c r="M81" i="2"/>
  <c r="M65" i="2"/>
  <c r="M22" i="2"/>
  <c r="M72" i="2" s="1"/>
  <c r="M71" i="2"/>
  <c r="M70" i="2"/>
  <c r="J16" i="1"/>
  <c r="K16" i="1"/>
  <c r="L16" i="1"/>
  <c r="M16" i="1" l="1"/>
  <c r="E11" i="1"/>
  <c r="P37" i="2"/>
  <c r="P87" i="2"/>
  <c r="L27" i="1"/>
  <c r="K27" i="1"/>
  <c r="J27" i="1"/>
  <c r="L29" i="1"/>
  <c r="K29" i="1"/>
  <c r="J29" i="1"/>
  <c r="L28" i="1"/>
  <c r="K28" i="1"/>
  <c r="J28" i="1"/>
  <c r="L26" i="1"/>
  <c r="K26" i="1"/>
  <c r="J26" i="1"/>
  <c r="L25" i="1"/>
  <c r="K25" i="1"/>
  <c r="J25" i="1"/>
  <c r="L24" i="1"/>
  <c r="K24" i="1"/>
  <c r="J24" i="1"/>
  <c r="L23" i="1"/>
  <c r="K23" i="1"/>
  <c r="J23" i="1"/>
  <c r="L22" i="1"/>
  <c r="K22" i="1"/>
  <c r="J22" i="1"/>
  <c r="L21" i="1"/>
  <c r="K21" i="1"/>
  <c r="J21" i="1"/>
  <c r="L20" i="1"/>
  <c r="K20" i="1"/>
  <c r="J20" i="1"/>
  <c r="L19" i="1"/>
  <c r="K19" i="1"/>
  <c r="J19" i="1"/>
  <c r="L18" i="1"/>
  <c r="K18" i="1"/>
  <c r="J18" i="1"/>
  <c r="L17" i="1"/>
  <c r="K17" i="1"/>
  <c r="J17" i="1"/>
  <c r="K34" i="1" l="1"/>
  <c r="L34" i="1"/>
  <c r="J34" i="1"/>
  <c r="M17" i="1"/>
  <c r="M25" i="1"/>
  <c r="M27" i="1"/>
  <c r="M20" i="1"/>
  <c r="M24" i="1"/>
  <c r="M21" i="1"/>
  <c r="M29" i="1"/>
  <c r="M19" i="1"/>
  <c r="M23" i="1"/>
  <c r="M28" i="1"/>
  <c r="M18" i="1"/>
  <c r="M22" i="1"/>
  <c r="M26" i="1"/>
  <c r="M34" i="1" l="1"/>
  <c r="P65" i="2"/>
  <c r="P15" i="2"/>
  <c r="P67" i="2"/>
  <c r="P17" i="2"/>
  <c r="P39" i="2"/>
  <c r="P56" i="2"/>
  <c r="P57" i="2"/>
  <c r="P58" i="2"/>
  <c r="P59" i="2"/>
  <c r="P60" i="2"/>
  <c r="P61" i="2"/>
  <c r="P62" i="2"/>
  <c r="P63" i="2"/>
  <c r="P64" i="2"/>
  <c r="P66" i="2"/>
  <c r="P68" i="2"/>
  <c r="P69" i="2"/>
  <c r="P70" i="2"/>
  <c r="P71" i="2"/>
  <c r="P72" i="2"/>
  <c r="P73" i="2"/>
  <c r="P74" i="2"/>
  <c r="P75" i="2"/>
  <c r="P76" i="2"/>
  <c r="P77" i="2"/>
  <c r="P78" i="2"/>
  <c r="P79" i="2"/>
  <c r="P80" i="2"/>
  <c r="P81" i="2"/>
  <c r="P82" i="2"/>
  <c r="P83" i="2"/>
  <c r="P84" i="2"/>
  <c r="P85" i="2"/>
  <c r="P86" i="2"/>
  <c r="P88" i="2"/>
  <c r="P89" i="2"/>
  <c r="P55" i="2"/>
  <c r="P54" i="2"/>
  <c r="P53" i="2"/>
  <c r="P10" i="2" l="1"/>
  <c r="AG16" i="1" l="1"/>
  <c r="J36" i="1" l="1"/>
  <c r="P8" i="2" l="1"/>
  <c r="P36" i="2" l="1"/>
  <c r="P4" i="2"/>
  <c r="P5" i="2"/>
  <c r="P7" i="2"/>
  <c r="P11" i="2"/>
  <c r="P12" i="2"/>
  <c r="P13" i="2"/>
  <c r="P14" i="2"/>
  <c r="P16" i="2"/>
  <c r="P18" i="2"/>
  <c r="P19" i="2"/>
  <c r="P20" i="2"/>
  <c r="P21" i="2"/>
  <c r="P22" i="2"/>
  <c r="P23" i="2"/>
  <c r="P24" i="2"/>
  <c r="P25" i="2"/>
  <c r="P26" i="2"/>
  <c r="P27" i="2"/>
  <c r="P28" i="2"/>
  <c r="P29" i="2"/>
  <c r="P30" i="2"/>
  <c r="P31" i="2"/>
  <c r="P32" i="2"/>
  <c r="P33" i="2"/>
  <c r="P34" i="2"/>
  <c r="P35" i="2"/>
  <c r="P3" i="2"/>
  <c r="P9" i="2"/>
  <c r="P6" i="2"/>
  <c r="I11" i="1"/>
  <c r="F74" i="14"/>
  <c r="I73" i="14" s="1"/>
  <c r="F73" i="14"/>
  <c r="F75" i="14" s="1"/>
  <c r="I74" i="14" s="1"/>
  <c r="K31" i="14"/>
  <c r="J31" i="14"/>
  <c r="K30" i="14"/>
  <c r="J30" i="14"/>
  <c r="K29" i="14"/>
  <c r="J29" i="14"/>
  <c r="K28" i="14"/>
  <c r="J28" i="14"/>
  <c r="K27" i="14"/>
  <c r="J27" i="14"/>
  <c r="K26" i="14"/>
  <c r="J26" i="14"/>
  <c r="K25" i="14"/>
  <c r="J25" i="14"/>
  <c r="K24" i="14"/>
  <c r="J24" i="14"/>
  <c r="K23" i="14"/>
  <c r="J23" i="14"/>
  <c r="K22" i="14"/>
  <c r="J22" i="14"/>
  <c r="K21" i="14"/>
  <c r="J21" i="14"/>
  <c r="K20" i="14"/>
  <c r="J20" i="14"/>
  <c r="K19" i="14"/>
  <c r="J19" i="14"/>
  <c r="K18" i="14"/>
  <c r="J18" i="14"/>
  <c r="K17" i="14"/>
  <c r="J17" i="14"/>
  <c r="AF16" i="14"/>
  <c r="K16" i="14"/>
  <c r="J16" i="14"/>
  <c r="I11" i="14"/>
  <c r="J36" i="12"/>
  <c r="F75" i="12"/>
  <c r="I75" i="12" s="1"/>
  <c r="F74" i="12"/>
  <c r="I74" i="12" s="1"/>
  <c r="AF16" i="12"/>
  <c r="F77" i="1"/>
  <c r="I76" i="1" s="1"/>
  <c r="F76" i="1"/>
  <c r="I75" i="1" s="1"/>
  <c r="P38" i="2"/>
  <c r="I72" i="14" l="1"/>
  <c r="F78" i="1"/>
  <c r="I77" i="1" s="1"/>
  <c r="L25" i="14"/>
  <c r="L18" i="14"/>
  <c r="L26" i="14"/>
  <c r="L28" i="14"/>
  <c r="L30" i="14"/>
  <c r="F76" i="12"/>
  <c r="I76" i="12" s="1"/>
  <c r="L17" i="14"/>
  <c r="L19" i="14"/>
  <c r="L21" i="14"/>
  <c r="L23" i="14"/>
  <c r="L16" i="14"/>
  <c r="K33" i="14"/>
  <c r="L20" i="14"/>
  <c r="L22" i="14"/>
  <c r="L24" i="14"/>
  <c r="L27" i="14"/>
  <c r="L29" i="14"/>
  <c r="L31" i="14"/>
  <c r="J34" i="14"/>
  <c r="J33" i="14"/>
  <c r="L33" i="14" l="1"/>
</calcChain>
</file>

<file path=xl/sharedStrings.xml><?xml version="1.0" encoding="utf-8"?>
<sst xmlns="http://schemas.openxmlformats.org/spreadsheetml/2006/main" count="6064" uniqueCount="2473">
  <si>
    <t xml:space="preserve">Benefice </t>
  </si>
  <si>
    <t>Ref</t>
  </si>
  <si>
    <t>Parish</t>
  </si>
  <si>
    <t>PS Ref</t>
  </si>
  <si>
    <t>Benefice</t>
  </si>
  <si>
    <t>Benefice Ref</t>
  </si>
  <si>
    <t>Click Here</t>
  </si>
  <si>
    <t>Fee Towards Stipend of Incumbent</t>
  </si>
  <si>
    <t>Fee to PCC</t>
  </si>
  <si>
    <t>Non-Assigned Fees retained by Incumbent Status Clergy</t>
  </si>
  <si>
    <t>Total Fees</t>
  </si>
  <si>
    <t>Bradwell</t>
  </si>
  <si>
    <t>Gayton</t>
  </si>
  <si>
    <t>CLICK ARROW</t>
  </si>
  <si>
    <t>PS_ _ - _ _ _</t>
  </si>
  <si>
    <t>Baptism</t>
  </si>
  <si>
    <t>ABBOTS BROMLEY</t>
  </si>
  <si>
    <t>PSABBO01</t>
  </si>
  <si>
    <t>ABB BROM w BFIELD USE 001CFRUG</t>
  </si>
  <si>
    <t>001BWRUG</t>
  </si>
  <si>
    <t>Marriage</t>
  </si>
  <si>
    <t>Publication of Banns</t>
  </si>
  <si>
    <t>ACTON TRUSSELL WITH BEDNALL</t>
  </si>
  <si>
    <t>PSACTO01</t>
  </si>
  <si>
    <t>ABB BROM BLIT COLT COLW GT HAY</t>
  </si>
  <si>
    <t>001CFRUG</t>
  </si>
  <si>
    <t>Funerals and Burials</t>
  </si>
  <si>
    <t>Certificate of Banns</t>
  </si>
  <si>
    <t>ADBASTON</t>
  </si>
  <si>
    <t>PSADBA01</t>
  </si>
  <si>
    <t>A H O K N (USE 003CMECC)</t>
  </si>
  <si>
    <t>003BKECC</t>
  </si>
  <si>
    <t>Monuments In Churchyard</t>
  </si>
  <si>
    <t>Marriage Service</t>
  </si>
  <si>
    <t>ADDERLEY</t>
  </si>
  <si>
    <t>PSADDE01</t>
  </si>
  <si>
    <t>A H O K N  WOODSEAV GNOS MORET</t>
  </si>
  <si>
    <t>003CMECC</t>
  </si>
  <si>
    <t>Searches in Church Registers</t>
  </si>
  <si>
    <t>Publication of Banns and Certificate of Banns</t>
  </si>
  <si>
    <t>ALBRIGHTON</t>
  </si>
  <si>
    <t>PSALBR01</t>
  </si>
  <si>
    <t>ADDERLEY (USE 004BFHOD)</t>
  </si>
  <si>
    <t>004_XHOD</t>
  </si>
  <si>
    <t>Funeral service in church only</t>
  </si>
  <si>
    <t>ALBRIGHTON-W-BATTLEFIELD</t>
  </si>
  <si>
    <t>PSALBR02</t>
  </si>
  <si>
    <t>004BFHOD</t>
  </si>
  <si>
    <t>Funeral service in church and Burial in cemetary or cremation following/preceding this</t>
  </si>
  <si>
    <t>ALDRIDGE PARISH</t>
  </si>
  <si>
    <t>PSALDR01</t>
  </si>
  <si>
    <t>ALBRIGHTON (USE 005BTEDG)</t>
  </si>
  <si>
    <t>005_REDG</t>
  </si>
  <si>
    <t>Burial of body in churchyard on separate occasion</t>
  </si>
  <si>
    <t>PSALDR02</t>
  </si>
  <si>
    <t>ALBRIGHTON (USE 005_REDG)</t>
  </si>
  <si>
    <t>005_RSHI</t>
  </si>
  <si>
    <t>Burial of cremated remains in churchyard on separate occasion</t>
  </si>
  <si>
    <t>ALREWAS</t>
  </si>
  <si>
    <t>PSALRE01</t>
  </si>
  <si>
    <t>ALBRIGHTON BONINGALE DONINGTON</t>
  </si>
  <si>
    <t>005BTEDG</t>
  </si>
  <si>
    <t>Burial in cemetery on separate occasion</t>
  </si>
  <si>
    <t>ALSAGERS BANK</t>
  </si>
  <si>
    <t>PSALSA01</t>
  </si>
  <si>
    <t>ALDRIDGE</t>
  </si>
  <si>
    <t>006_LWAL</t>
  </si>
  <si>
    <t>Service at graveside (no service in church) including burial</t>
  </si>
  <si>
    <t>ALSTONFIELD</t>
  </si>
  <si>
    <t>PSALST01</t>
  </si>
  <si>
    <t>007_HLIC</t>
  </si>
  <si>
    <t>Service in crematorium or cemetery (no service in church)</t>
  </si>
  <si>
    <t>Whinburgh PCC</t>
  </si>
  <si>
    <t>ALTON</t>
  </si>
  <si>
    <t>PSALTO01</t>
  </si>
  <si>
    <t>008BXNEW</t>
  </si>
  <si>
    <t>Burial of body in churchyard (committal only)</t>
  </si>
  <si>
    <t>Wramplingham PCC</t>
  </si>
  <si>
    <t>ANSLOW</t>
  </si>
  <si>
    <t>PSANSL01</t>
  </si>
  <si>
    <t>ALSTONFLD, (USE 009CWALS)</t>
  </si>
  <si>
    <t>009BRALS</t>
  </si>
  <si>
    <t>Burial of cremated remains in churchyard (no service in church) including burial</t>
  </si>
  <si>
    <t>ARMITAGE</t>
  </si>
  <si>
    <t>PSARMI01</t>
  </si>
  <si>
    <t>ALSTONFLD,BUTTERTON,WARS W ELK</t>
  </si>
  <si>
    <t>009CWALS</t>
  </si>
  <si>
    <t>Certificate issued at time of burial</t>
  </si>
  <si>
    <t>ASH</t>
  </si>
  <si>
    <t>PSASH_01</t>
  </si>
  <si>
    <t>ALTON W BRADLEY USE 010DXUTT</t>
  </si>
  <si>
    <t>010CTCHE</t>
  </si>
  <si>
    <t>Certificate issued at time of baptism</t>
  </si>
  <si>
    <t>ASHLEY</t>
  </si>
  <si>
    <t>PSASHL01</t>
  </si>
  <si>
    <t>ALTON BRADLEY DENS ELLA STAN M</t>
  </si>
  <si>
    <t>010DXUTT</t>
  </si>
  <si>
    <t>Short certificate of baptism</t>
  </si>
  <si>
    <t>ASTLEY</t>
  </si>
  <si>
    <t>PSASTL01</t>
  </si>
  <si>
    <t>011_JTUT</t>
  </si>
  <si>
    <t>Small cross of wood</t>
  </si>
  <si>
    <t>ASTON</t>
  </si>
  <si>
    <t>PSASTO01</t>
  </si>
  <si>
    <t>012_XRUG</t>
  </si>
  <si>
    <t>Small vase not exceeding 305mm x 203mm x 203mm (12" x 8" x 8")</t>
  </si>
  <si>
    <t>ATCHAM</t>
  </si>
  <si>
    <t>PSATCH01</t>
  </si>
  <si>
    <t>013_RHOD</t>
  </si>
  <si>
    <t>Tablet, plaque or other marker commemorating a person whose remains have been cremated</t>
  </si>
  <si>
    <t>AUDLEY</t>
  </si>
  <si>
    <t>PSAUDL01</t>
  </si>
  <si>
    <t>ASH (DO NOT USE)</t>
  </si>
  <si>
    <t>013_RWEM</t>
  </si>
  <si>
    <t>Any other monument</t>
  </si>
  <si>
    <t>BADGER</t>
  </si>
  <si>
    <t>PSBADG01</t>
  </si>
  <si>
    <t>ASHLEY (USE 014BMECC)</t>
  </si>
  <si>
    <t>014_LECC</t>
  </si>
  <si>
    <t>Additional inscription on existing monument</t>
  </si>
  <si>
    <t>BAGNALL</t>
  </si>
  <si>
    <t>PSBAGN01</t>
  </si>
  <si>
    <t>ASHLEY USE 014CRECC</t>
  </si>
  <si>
    <t>014BMECC</t>
  </si>
  <si>
    <t>Searching registers of marriages for period before 1 July 1837 (up to one hour)</t>
  </si>
  <si>
    <t>BARLASTON</t>
  </si>
  <si>
    <t>PSBARL01</t>
  </si>
  <si>
    <t>ASHLEY MUCKL BROUG CROXT</t>
  </si>
  <si>
    <t>014CRECC</t>
  </si>
  <si>
    <t>Searching registers of baptisms and burials (including one copy) for up to one hour</t>
  </si>
  <si>
    <t>BARTON U NEEDWOOD</t>
  </si>
  <si>
    <t>PSBART01</t>
  </si>
  <si>
    <t>ASTLEY,CLIVE,GRINSHILL&amp;HADNALL</t>
  </si>
  <si>
    <t>015BJWEM</t>
  </si>
  <si>
    <t>Searching registers (additional hour or part hour)</t>
  </si>
  <si>
    <t>Short certificate of Baptism</t>
  </si>
  <si>
    <t>BASCHURCH</t>
  </si>
  <si>
    <t>PSBASC01</t>
  </si>
  <si>
    <t>018_KNEW</t>
  </si>
  <si>
    <t>Each additional copy of an entry in a register of baptism or burials</t>
  </si>
  <si>
    <t>BASFORD</t>
  </si>
  <si>
    <t>PSBASF01</t>
  </si>
  <si>
    <t>BAGNALL ST CHAD</t>
  </si>
  <si>
    <t>019BHLEE</t>
  </si>
  <si>
    <t>Inspection of instrument of apportionment or agreement in exchange of land for tithes deposited under the Tithe Act 1836</t>
  </si>
  <si>
    <t>BAYSTON HILL</t>
  </si>
  <si>
    <t>PSBAYS01</t>
  </si>
  <si>
    <t>BAGNALL ST CHAD (USE 019BHLEE)</t>
  </si>
  <si>
    <t>019BHSTO</t>
  </si>
  <si>
    <t>Furnishing copies of above (for every 72 words)</t>
  </si>
  <si>
    <t>Certificate of Marriage (at registration)</t>
  </si>
  <si>
    <t>BECKBURY</t>
  </si>
  <si>
    <t>PSBECK01</t>
  </si>
  <si>
    <t>020_XSTO</t>
  </si>
  <si>
    <t>Certificate of Marriage (subsequently)</t>
  </si>
  <si>
    <t>BENTLEY</t>
  </si>
  <si>
    <t>PSBENT01</t>
  </si>
  <si>
    <t>BARLASTON (USE 020_XSTO)</t>
  </si>
  <si>
    <t>020_XTRE</t>
  </si>
  <si>
    <t>Multiple (Banns/Service/Marriage Certificate)</t>
  </si>
  <si>
    <t>BERKSWICH</t>
  </si>
  <si>
    <t>PSBERK01</t>
  </si>
  <si>
    <t>BARTON (USE 021BTTUT)</t>
  </si>
  <si>
    <t>021_RTUT</t>
  </si>
  <si>
    <t>BETLEY</t>
  </si>
  <si>
    <t>PSBETL01</t>
  </si>
  <si>
    <t>BARTON U NEED USE 021CXTUT</t>
  </si>
  <si>
    <t>021BTTUT</t>
  </si>
  <si>
    <t>Funeral Service in Church and Burial in Churchyard following service</t>
  </si>
  <si>
    <t>BICTON</t>
  </si>
  <si>
    <t>PSBICT01</t>
  </si>
  <si>
    <t>BARTON W DUNSTALL &amp; TATENHILL</t>
  </si>
  <si>
    <t>021CXTUT</t>
  </si>
  <si>
    <t>BIDDULPH</t>
  </si>
  <si>
    <t>PSBIDD01</t>
  </si>
  <si>
    <t>BASCHURCH &amp; W LULLFD W HORDLEY</t>
  </si>
  <si>
    <t>022BMELL</t>
  </si>
  <si>
    <t>Click Arrow</t>
  </si>
  <si>
    <t>BIDDULPH MOOR</t>
  </si>
  <si>
    <t>PSBIDD02</t>
  </si>
  <si>
    <t>023_HNEW</t>
  </si>
  <si>
    <t>Incumbent</t>
  </si>
  <si>
    <t>BILBROOK</t>
  </si>
  <si>
    <t>PSBILB01</t>
  </si>
  <si>
    <t>BASWICH (OR BERKSWICH)</t>
  </si>
  <si>
    <t>024_WSTA</t>
  </si>
  <si>
    <t>Team Rector</t>
  </si>
  <si>
    <t>BILSTON</t>
  </si>
  <si>
    <t>PSBILS01</t>
  </si>
  <si>
    <t>026_KSHR</t>
  </si>
  <si>
    <t>Priest In Charge</t>
  </si>
  <si>
    <t>BISHOPSWOOD</t>
  </si>
  <si>
    <t>PSBISH01</t>
  </si>
  <si>
    <t>BECKBURY,BADGER,KEMB'TON,RYTON</t>
  </si>
  <si>
    <t>027AXEDG</t>
  </si>
  <si>
    <t>Treasurer</t>
  </si>
  <si>
    <t>BLAKENALL HTH - ARR DO NOT USE</t>
  </si>
  <si>
    <t>PSBLAK01</t>
  </si>
  <si>
    <t>BENTLEY (USE 027CKWOL)</t>
  </si>
  <si>
    <t>027BHWOL</t>
  </si>
  <si>
    <t>Other</t>
  </si>
  <si>
    <t>BLAKENALL HEATH CHRIST CHURCH</t>
  </si>
  <si>
    <t>PSBLAK02</t>
  </si>
  <si>
    <t>BENTLEY &amp; WILLENHALL 027CKWUL</t>
  </si>
  <si>
    <t>027CKWOL</t>
  </si>
  <si>
    <t>BLAKENALL HEATH ST AIDAN</t>
  </si>
  <si>
    <t>PSBLAK03</t>
  </si>
  <si>
    <t>BENTLEY EMM AND HT WILLENHALL</t>
  </si>
  <si>
    <t>027CKWUL</t>
  </si>
  <si>
    <t>BLAKENALL HEATH ST CHAD</t>
  </si>
  <si>
    <t>PSBLAK04</t>
  </si>
  <si>
    <t>028BWNEW</t>
  </si>
  <si>
    <t>BLITHFIELD</t>
  </si>
  <si>
    <t>PSBLIT01</t>
  </si>
  <si>
    <t>BICTON,MONTFORD,SHRA'DINE&amp;FITZ</t>
  </si>
  <si>
    <t>029BPSHR</t>
  </si>
  <si>
    <t>BLORE</t>
  </si>
  <si>
    <t>PSBLOR01</t>
  </si>
  <si>
    <t>030_LLEE</t>
  </si>
  <si>
    <t>BLOXWICH PCC</t>
  </si>
  <si>
    <t>PSBLOX01</t>
  </si>
  <si>
    <t>BIDDULPH MOOR USE 031CLLEE</t>
  </si>
  <si>
    <t>031_HLEE</t>
  </si>
  <si>
    <t>BLOXWICH ALL SAINTS DCC</t>
  </si>
  <si>
    <t>PSBLOX02</t>
  </si>
  <si>
    <t>BILBROOK W COVEN</t>
  </si>
  <si>
    <t>031BJPEN</t>
  </si>
  <si>
    <t>BLOXWICH MOSSLEY S THOMAS</t>
  </si>
  <si>
    <t>PSBLOX03</t>
  </si>
  <si>
    <t>BIDDULPH MOOR &amp; KNYPERSLEY</t>
  </si>
  <si>
    <t>031CLLEE</t>
  </si>
  <si>
    <t>BLOXWICH LOWER FARM HOLY ASCEN</t>
  </si>
  <si>
    <t>PSBLOX04</t>
  </si>
  <si>
    <t>032CHWOL</t>
  </si>
  <si>
    <t>BLOXWICH S JAMES OLD LANE</t>
  </si>
  <si>
    <t>PSBLOX05</t>
  </si>
  <si>
    <t>036_TPEN</t>
  </si>
  <si>
    <t>BLURTON</t>
  </si>
  <si>
    <t>PSBLUR01</t>
  </si>
  <si>
    <t>BLAKENALL HEATH</t>
  </si>
  <si>
    <t>037_MWAL</t>
  </si>
  <si>
    <t>BLYMHILL</t>
  </si>
  <si>
    <t>PSBLYM01</t>
  </si>
  <si>
    <t>BLOXWICH</t>
  </si>
  <si>
    <t>039_XWAL</t>
  </si>
  <si>
    <t>BOBBINGTON</t>
  </si>
  <si>
    <t>PSBOBB01</t>
  </si>
  <si>
    <t>BLURTON (USE 040BXSTK)</t>
  </si>
  <si>
    <t>040_WSTK</t>
  </si>
  <si>
    <t>BOLAS MAGNA</t>
  </si>
  <si>
    <t>PSBOLA01</t>
  </si>
  <si>
    <t>BLURTON (USE 040_WSTK)</t>
  </si>
  <si>
    <t>040_WSTO</t>
  </si>
  <si>
    <t>BONINGALE</t>
  </si>
  <si>
    <t>PSBONI01</t>
  </si>
  <si>
    <t>040_WTRE</t>
  </si>
  <si>
    <t>BRADELEY</t>
  </si>
  <si>
    <t>PSBRAD01</t>
  </si>
  <si>
    <t>BLURTON AND DRESDEN</t>
  </si>
  <si>
    <t>040BXSTK</t>
  </si>
  <si>
    <t>BRADLEY</t>
  </si>
  <si>
    <t>PSBRAD02</t>
  </si>
  <si>
    <t>BHILL W WN-U-LIZD USE 395BPPEN</t>
  </si>
  <si>
    <t>041_PPEN</t>
  </si>
  <si>
    <t>BRADLEY LE MOORS</t>
  </si>
  <si>
    <t>PSBRAD03</t>
  </si>
  <si>
    <t>BONINGALE (USE 005BTEDG)</t>
  </si>
  <si>
    <t>044_TEDG</t>
  </si>
  <si>
    <t>BRADWELL ST BARNABAS</t>
  </si>
  <si>
    <t>PSBRAD04</t>
  </si>
  <si>
    <t>BONINGALE (USE 044_TEDG)</t>
  </si>
  <si>
    <t>044_TSHI</t>
  </si>
  <si>
    <t>BRAMSHALL</t>
  </si>
  <si>
    <t>PSBRAM01</t>
  </si>
  <si>
    <t>BRAD,CCH EAT, MORET 045CTSTA</t>
  </si>
  <si>
    <t>045BPSTA</t>
  </si>
  <si>
    <t>BRANSTON</t>
  </si>
  <si>
    <t>PSBRAN01</t>
  </si>
  <si>
    <t>BRAD, CH EAT, DERRIN, HAUGHTON</t>
  </si>
  <si>
    <t>045CTSTA</t>
  </si>
  <si>
    <t>BRERETON (USE PSRUGE01)</t>
  </si>
  <si>
    <t>PSBRER01</t>
  </si>
  <si>
    <t>BRADLEY ST MARTIN</t>
  </si>
  <si>
    <t>046_JWOL</t>
  </si>
  <si>
    <t>BREWOOD</t>
  </si>
  <si>
    <t>PSBREW01</t>
  </si>
  <si>
    <t>BRADWELL AND PORTHILL</t>
  </si>
  <si>
    <t>047BFNEW</t>
  </si>
  <si>
    <t>BROUGHTON ST PETER</t>
  </si>
  <si>
    <t>PSBROU01</t>
  </si>
  <si>
    <t>BRANSTON (USE 048BTTUT)</t>
  </si>
  <si>
    <t>048_RTUT</t>
  </si>
  <si>
    <t>BROUGHTON ST MARYS</t>
  </si>
  <si>
    <t>PSBROU02</t>
  </si>
  <si>
    <t>048BTTUT</t>
  </si>
  <si>
    <t>BROWN EDGE</t>
  </si>
  <si>
    <t>PSBROW01</t>
  </si>
  <si>
    <t>BRERETON (USE 049BMRUG)</t>
  </si>
  <si>
    <t>049_LRUG</t>
  </si>
  <si>
    <t>BROWNHILLS</t>
  </si>
  <si>
    <t>PSBROW02</t>
  </si>
  <si>
    <t>BRERETON AND RUGELEY TEAM</t>
  </si>
  <si>
    <t>049BMRUG</t>
  </si>
  <si>
    <t>BUCKNALL TEAM MINISTRY</t>
  </si>
  <si>
    <t>PSBUCK04</t>
  </si>
  <si>
    <t>050_KPEN</t>
  </si>
  <si>
    <t>BUILDWAS</t>
  </si>
  <si>
    <t>PSBUIL01</t>
  </si>
  <si>
    <t>BROUGHTON</t>
  </si>
  <si>
    <t>053_MWEM</t>
  </si>
  <si>
    <t>BURNTWOOD</t>
  </si>
  <si>
    <t>PSBURN01</t>
  </si>
  <si>
    <t>BROU CROX,C HTH W ST USE 097CM</t>
  </si>
  <si>
    <t>053BPECC</t>
  </si>
  <si>
    <t>BURSLEM ST JOHN</t>
  </si>
  <si>
    <t>PSBURS01</t>
  </si>
  <si>
    <t>054_JLEE</t>
  </si>
  <si>
    <t>BURSLEM ST PAUL</t>
  </si>
  <si>
    <t>PSBURS02</t>
  </si>
  <si>
    <t>055_XSTK</t>
  </si>
  <si>
    <t>BURSLEM ST WERBURGH</t>
  </si>
  <si>
    <t>PSBURS03</t>
  </si>
  <si>
    <t>BUCKNALL TEAM (USE 055_XSTK)</t>
  </si>
  <si>
    <t>055_XSTO</t>
  </si>
  <si>
    <t>BURTON ALL SAINTS</t>
  </si>
  <si>
    <t>PSBURT01</t>
  </si>
  <si>
    <t>057_LLIC</t>
  </si>
  <si>
    <t>BURTON ST AIDAN USE PSBURT06</t>
  </si>
  <si>
    <t>PSBURT02</t>
  </si>
  <si>
    <t>BURSLEM ST JOHN &amp; ST PAUL</t>
  </si>
  <si>
    <t>058BJSTN</t>
  </si>
  <si>
    <t>BURTON ST CHAD</t>
  </si>
  <si>
    <t>PSBURT03</t>
  </si>
  <si>
    <t>060_TSTN</t>
  </si>
  <si>
    <t>BURTON ST MODWEN</t>
  </si>
  <si>
    <t>PSBURT04</t>
  </si>
  <si>
    <t>BURTON ALL SS W CH CHURCH</t>
  </si>
  <si>
    <t>061BPTUT</t>
  </si>
  <si>
    <t>BURTON ST PAUL USE BURT06</t>
  </si>
  <si>
    <t>PSBURT05</t>
  </si>
  <si>
    <t>064_RTUT</t>
  </si>
  <si>
    <t>BURTON S AIDAN &amp; S PAUL</t>
  </si>
  <si>
    <t>PSBURT06</t>
  </si>
  <si>
    <t>BURTON (065DWTUT OR 066BJTUT)</t>
  </si>
  <si>
    <t>065CRTUT</t>
  </si>
  <si>
    <t>BUSHBURY</t>
  </si>
  <si>
    <t>PSBUSH01</t>
  </si>
  <si>
    <t>BURTON ST MODWENS</t>
  </si>
  <si>
    <t>065DWTUT</t>
  </si>
  <si>
    <t>BUTTERTON ST BARTHOLOMEW</t>
  </si>
  <si>
    <t>PSBUTT01</t>
  </si>
  <si>
    <t>066BJTUT</t>
  </si>
  <si>
    <t>BUTTERTON ST THOMAS</t>
  </si>
  <si>
    <t>PSBUTT02</t>
  </si>
  <si>
    <t>BUSHBURY USE 067_WWUL</t>
  </si>
  <si>
    <t>067_WWOL</t>
  </si>
  <si>
    <t>CALTON</t>
  </si>
  <si>
    <t>PSCALT01</t>
  </si>
  <si>
    <t>067_WWUL</t>
  </si>
  <si>
    <t>CALVERHALL</t>
  </si>
  <si>
    <t>PSCALV01</t>
  </si>
  <si>
    <t>CALDMORE (USE 069BLWAL)</t>
  </si>
  <si>
    <t>069_KWAL</t>
  </si>
  <si>
    <t>CANNOCK ST LUKE W HUNTINGTON</t>
  </si>
  <si>
    <t>PSCANN04</t>
  </si>
  <si>
    <t>CALDMORE</t>
  </si>
  <si>
    <t>069BLWAL</t>
  </si>
  <si>
    <t>CANWELL</t>
  </si>
  <si>
    <t>PSCANW01</t>
  </si>
  <si>
    <t>CALTON,CAULDON,(USE 070CMALS)</t>
  </si>
  <si>
    <t>070BKALS</t>
  </si>
  <si>
    <t>CASTLE CHURCH</t>
  </si>
  <si>
    <t>PSCAST01</t>
  </si>
  <si>
    <t>CALTON,CAULDON,GRINDON&amp;W'FALL</t>
  </si>
  <si>
    <t>070CMALS</t>
  </si>
  <si>
    <t>CAULDON</t>
  </si>
  <si>
    <t>PSCAUL01</t>
  </si>
  <si>
    <t>CANNOCK - NOT IN USE</t>
  </si>
  <si>
    <t>071_XRUG</t>
  </si>
  <si>
    <t>CAVERSWALL</t>
  </si>
  <si>
    <t>PSCAVE01</t>
  </si>
  <si>
    <t>071BFTAM</t>
  </si>
  <si>
    <t>CENTRAL TELFORD</t>
  </si>
  <si>
    <t>PSCENT01</t>
  </si>
  <si>
    <t>CANNOCK &amp; HUNTINGTON</t>
  </si>
  <si>
    <t>071CJRUG</t>
  </si>
  <si>
    <t>CHADSMOOR SS AIDAN &amp; CHAD</t>
  </si>
  <si>
    <t>PSCHAD01</t>
  </si>
  <si>
    <t>072_RSTA</t>
  </si>
  <si>
    <t>CHAPEL CHORLTON</t>
  </si>
  <si>
    <t>PSCHAP01</t>
  </si>
  <si>
    <t>CASTLE TOWN/DOXEY USE 337BKSTA</t>
  </si>
  <si>
    <t>073_LSTA</t>
  </si>
  <si>
    <t>CHASETOWN</t>
  </si>
  <si>
    <t>PSCHAS01</t>
  </si>
  <si>
    <t>CAVERSWALL,WEST COYNEY W DILH.</t>
  </si>
  <si>
    <t>075ATCHE</t>
  </si>
  <si>
    <t>CHASE TERRACE</t>
  </si>
  <si>
    <t>PSCHAS02</t>
  </si>
  <si>
    <t>075BXTEL</t>
  </si>
  <si>
    <t>CHEADLE</t>
  </si>
  <si>
    <t>PSCHEA01</t>
  </si>
  <si>
    <t>CENTRAL WOLVERHAMPTON</t>
  </si>
  <si>
    <t>075CHWOL</t>
  </si>
  <si>
    <t>CHEBSEY</t>
  </si>
  <si>
    <t>PSCHEB01</t>
  </si>
  <si>
    <t>CHADSMOOR</t>
  </si>
  <si>
    <t>075DKRUG</t>
  </si>
  <si>
    <t>CHECKLEY</t>
  </si>
  <si>
    <t>PSCHEC01</t>
  </si>
  <si>
    <t>CHAPEL CHORLTON,MAER&amp;WHITMORE</t>
  </si>
  <si>
    <t>076BRECC</t>
  </si>
  <si>
    <t>CHEDDLETON</t>
  </si>
  <si>
    <t>PSCHED01</t>
  </si>
  <si>
    <t>CHASE TERRACE ST JOHN</t>
  </si>
  <si>
    <t>076CWLIC</t>
  </si>
  <si>
    <t>CHELL</t>
  </si>
  <si>
    <t>PSCHEL01</t>
  </si>
  <si>
    <t>077_KLIC</t>
  </si>
  <si>
    <t>CHESTERTON</t>
  </si>
  <si>
    <t>PSCHES01</t>
  </si>
  <si>
    <t>CHEADLE W FREEHAY</t>
  </si>
  <si>
    <t>078BHCHE</t>
  </si>
  <si>
    <t>CHESWARDINE</t>
  </si>
  <si>
    <t>PSCHES03</t>
  </si>
  <si>
    <t>CHEB,ELLENH&amp;SEIGHF (079CFECC)</t>
  </si>
  <si>
    <t>079BWECC</t>
  </si>
  <si>
    <t>CHETWYND</t>
  </si>
  <si>
    <t>PSCHET01</t>
  </si>
  <si>
    <t>CHEBS,CRES,ELLENH,RANT,SEIGHFO</t>
  </si>
  <si>
    <t>079CFECC</t>
  </si>
  <si>
    <t>CHILDS ERCALL</t>
  </si>
  <si>
    <t>PSCHIL01</t>
  </si>
  <si>
    <t>080_RUTT</t>
  </si>
  <si>
    <t>CHURCH ASTON</t>
  </si>
  <si>
    <t>PSCHUR01</t>
  </si>
  <si>
    <t>081_LLEE</t>
  </si>
  <si>
    <t>CHURCH EATON</t>
  </si>
  <si>
    <t>PSCHUR02</t>
  </si>
  <si>
    <t>082_HSTN</t>
  </si>
  <si>
    <t>CLAYTON</t>
  </si>
  <si>
    <t>PSCLAY01</t>
  </si>
  <si>
    <t>083_WNEW</t>
  </si>
  <si>
    <t>CLIFTON CAMPVILLE</t>
  </si>
  <si>
    <t>PSCLIF01</t>
  </si>
  <si>
    <t>CHESWARDINE,CH ERC,HALES,ETC</t>
  </si>
  <si>
    <t>084BRHOD</t>
  </si>
  <si>
    <t>CLIVE</t>
  </si>
  <si>
    <t>PSCLIV01</t>
  </si>
  <si>
    <t>087_TEDG</t>
  </si>
  <si>
    <t>COCKSHUTT</t>
  </si>
  <si>
    <t>PSCOCK01</t>
  </si>
  <si>
    <t>088BPNEW</t>
  </si>
  <si>
    <t>CODSALL</t>
  </si>
  <si>
    <t>PSCODS01</t>
  </si>
  <si>
    <t>CLIF CAMP W EDING(USE 089CMTAM</t>
  </si>
  <si>
    <t>089AHTAM</t>
  </si>
  <si>
    <t>COLTON</t>
  </si>
  <si>
    <t>PSCOLT01</t>
  </si>
  <si>
    <t>CLIFT CAMP W EDINGDALE &amp; HARL</t>
  </si>
  <si>
    <t>089CMTAM</t>
  </si>
  <si>
    <t>COLWICH</t>
  </si>
  <si>
    <t>PSCOLW01</t>
  </si>
  <si>
    <t>092_PPEN</t>
  </si>
  <si>
    <t>COTES HEATH</t>
  </si>
  <si>
    <t>PSCOTE01</t>
  </si>
  <si>
    <t>COLTON (USE 094BHRUG)</t>
  </si>
  <si>
    <t>094_FRUG</t>
  </si>
  <si>
    <t>COTTON</t>
  </si>
  <si>
    <t>PSCOTT01</t>
  </si>
  <si>
    <t>COLTON (USE 001CFRUG)</t>
  </si>
  <si>
    <t>094BHRUG</t>
  </si>
  <si>
    <t>COVEN</t>
  </si>
  <si>
    <t>PSCOVE01</t>
  </si>
  <si>
    <t>COLWICH W GT HAY USE 001CFRUG</t>
  </si>
  <si>
    <t>095BWRUG</t>
  </si>
  <si>
    <t>CRIFTINS</t>
  </si>
  <si>
    <t>PSCRIF01</t>
  </si>
  <si>
    <t>C HTH STANDON SWYN &amp; TITTENSOR</t>
  </si>
  <si>
    <t>097CMSTO</t>
  </si>
  <si>
    <t>CROSS HEATH</t>
  </si>
  <si>
    <t>PSCROS01</t>
  </si>
  <si>
    <t>COVEN (SEE 031BJPEN) BILBROOK</t>
  </si>
  <si>
    <t>098_XPEN</t>
  </si>
  <si>
    <t>CROXDEN</t>
  </si>
  <si>
    <t>PSCROX01</t>
  </si>
  <si>
    <t>CRIFTINS - USE 099BTELL</t>
  </si>
  <si>
    <t>099_RELL</t>
  </si>
  <si>
    <t>CROXTON</t>
  </si>
  <si>
    <t>PSCROX02</t>
  </si>
  <si>
    <t>CRIFTINS DUDLE &amp; W FRANKTON</t>
  </si>
  <si>
    <t>099BTELL</t>
  </si>
  <si>
    <t>DARLASTON ALL SAINTS</t>
  </si>
  <si>
    <t>PSDARL01</t>
  </si>
  <si>
    <t>100_XNEW</t>
  </si>
  <si>
    <t>DARLASTON ST LAWRENCE</t>
  </si>
  <si>
    <t>PSDARL02</t>
  </si>
  <si>
    <t>CROX W BROUGN ADB USE 003BKECC</t>
  </si>
  <si>
    <t>102BMECC</t>
  </si>
  <si>
    <t>DENSTONE</t>
  </si>
  <si>
    <t>PSDENS01</t>
  </si>
  <si>
    <t>DARLASTON ALL SS</t>
  </si>
  <si>
    <t>103_HWED</t>
  </si>
  <si>
    <t>DERRINGTON</t>
  </si>
  <si>
    <t>PSDERR01</t>
  </si>
  <si>
    <t>104BXWED</t>
  </si>
  <si>
    <t>DILHORNE</t>
  </si>
  <si>
    <t>PSDILH01</t>
  </si>
  <si>
    <t>DENSTONE W ELLAS USE 010DXUTT</t>
  </si>
  <si>
    <t>108BWUTT</t>
  </si>
  <si>
    <t>DONINGTON</t>
  </si>
  <si>
    <t>PSDONI01</t>
  </si>
  <si>
    <t>DERRIN,HAUGH&amp;RANT USE 045CTSTA</t>
  </si>
  <si>
    <t>108CFSTA</t>
  </si>
  <si>
    <t>DONNINGTON WOOD</t>
  </si>
  <si>
    <t>PSDONN01</t>
  </si>
  <si>
    <t>DONINGTON (USE 005BTEDG)</t>
  </si>
  <si>
    <t>110_LEDG</t>
  </si>
  <si>
    <t>DRAYCOTT LE MOORS</t>
  </si>
  <si>
    <t>PSDRAY01</t>
  </si>
  <si>
    <t>DONINGTON (USE 110_LEDG)</t>
  </si>
  <si>
    <t>110_LSHI</t>
  </si>
  <si>
    <t>DRAYTON BASSETT</t>
  </si>
  <si>
    <t>PSDRAY02</t>
  </si>
  <si>
    <t>111_HTEL</t>
  </si>
  <si>
    <t>DRESDEN</t>
  </si>
  <si>
    <t>PSDRES01</t>
  </si>
  <si>
    <t>DRAYCOTT-LE-MOORS W FORSBROOK</t>
  </si>
  <si>
    <t>112BXCHE</t>
  </si>
  <si>
    <t>DUDLESTON</t>
  </si>
  <si>
    <t>PSDUDL01</t>
  </si>
  <si>
    <t>DRAYTON IN HALES (MARKET DRAY)</t>
  </si>
  <si>
    <t>114_KHOD</t>
  </si>
  <si>
    <t>DUNSTALL</t>
  </si>
  <si>
    <t>PSDUNS01</t>
  </si>
  <si>
    <t>DRESDEN (USE 040BXSTO)</t>
  </si>
  <si>
    <t>115_FSTK</t>
  </si>
  <si>
    <t>DUNSTON-W-COPPENHALL</t>
  </si>
  <si>
    <t>PSDUNS02</t>
  </si>
  <si>
    <t>DRESDEN - USE 115_FSTK</t>
  </si>
  <si>
    <t>115_FSTO</t>
  </si>
  <si>
    <t>EATON CONSTANTINE</t>
  </si>
  <si>
    <t>PSEATO01</t>
  </si>
  <si>
    <t>DUDLESTON USE 099BTELL</t>
  </si>
  <si>
    <t>116_TELL</t>
  </si>
  <si>
    <t>ECCLESHALL</t>
  </si>
  <si>
    <t>PSECCL01</t>
  </si>
  <si>
    <t>DUNSTALL W RANG&amp;TATE USE 021CX</t>
  </si>
  <si>
    <t>117BPTUT</t>
  </si>
  <si>
    <t>EDENSOR (POST TO PSLONG07)</t>
  </si>
  <si>
    <t>PSEDEN01</t>
  </si>
  <si>
    <t>119_XECC</t>
  </si>
  <si>
    <t>EDGMOND</t>
  </si>
  <si>
    <t>PSEDGM01</t>
  </si>
  <si>
    <t>LONGTON HALL (EDENSOR)</t>
  </si>
  <si>
    <t>120_WSTK</t>
  </si>
  <si>
    <t>EDINGALE</t>
  </si>
  <si>
    <t>PSEDIN01</t>
  </si>
  <si>
    <t>EDENSOR (USE 120_WSTK)</t>
  </si>
  <si>
    <t>120_WSTO</t>
  </si>
  <si>
    <t>EDSTASTON</t>
  </si>
  <si>
    <t>PSEDST01</t>
  </si>
  <si>
    <t>EDGMOND W KYNNERSLEY&amp;PRESTON W</t>
  </si>
  <si>
    <t>121BREDG</t>
  </si>
  <si>
    <t>ELFORD</t>
  </si>
  <si>
    <t>PSELFO01</t>
  </si>
  <si>
    <t>EDSTASTON FAULS PRE TIL WHIX</t>
  </si>
  <si>
    <t>123BHWEM</t>
  </si>
  <si>
    <t>ELLASTONE</t>
  </si>
  <si>
    <t>PSELLA01</t>
  </si>
  <si>
    <t>124_TTAM</t>
  </si>
  <si>
    <t>ELLENHALL</t>
  </si>
  <si>
    <t>PSELLE01</t>
  </si>
  <si>
    <t>ELLESMERE</t>
  </si>
  <si>
    <t>127BFELL</t>
  </si>
  <si>
    <t>PSELLE02</t>
  </si>
  <si>
    <t>ENDON W STANLEY</t>
  </si>
  <si>
    <t>128_RLEE</t>
  </si>
  <si>
    <t>PSENDO01</t>
  </si>
  <si>
    <t>ESSINGTON</t>
  </si>
  <si>
    <t>131_FPEN</t>
  </si>
  <si>
    <t>ENVILLE</t>
  </si>
  <si>
    <t>PSENVI01</t>
  </si>
  <si>
    <t>ESSINGTON (USE 131_FPEN)</t>
  </si>
  <si>
    <t>131_FWOL</t>
  </si>
  <si>
    <t>PSESSI01</t>
  </si>
  <si>
    <t>ETTINGSHALL</t>
  </si>
  <si>
    <t>133_MWOL</t>
  </si>
  <si>
    <t>PSETTI01</t>
  </si>
  <si>
    <t>FAREWELL</t>
  </si>
  <si>
    <t>134_JLIC</t>
  </si>
  <si>
    <t>EYTON</t>
  </si>
  <si>
    <t>PSEYTO01</t>
  </si>
  <si>
    <t>FAULS (USE 123BHWEM)</t>
  </si>
  <si>
    <t>135_XWEM</t>
  </si>
  <si>
    <t>PSFARE01</t>
  </si>
  <si>
    <t>FAZELEY</t>
  </si>
  <si>
    <t>136_RTAM</t>
  </si>
  <si>
    <t>FAULS</t>
  </si>
  <si>
    <t>PSFAUL01</t>
  </si>
  <si>
    <t>FENTON</t>
  </si>
  <si>
    <t>137_LSTK</t>
  </si>
  <si>
    <t>PSFAZE01</t>
  </si>
  <si>
    <t>FENTON (USE 137_LSTK)</t>
  </si>
  <si>
    <t>137_LSTO</t>
  </si>
  <si>
    <t>PSFENT01</t>
  </si>
  <si>
    <t>FORTON</t>
  </si>
  <si>
    <t>140BWEDG</t>
  </si>
  <si>
    <t>FITZ</t>
  </si>
  <si>
    <t>PSFITZ01</t>
  </si>
  <si>
    <t>FRADSWELL,G'TON,MILWICH&amp;WESTON</t>
  </si>
  <si>
    <t>141BPSTA</t>
  </si>
  <si>
    <t>FORSBROOK</t>
  </si>
  <si>
    <t>PSFORS01</t>
  </si>
  <si>
    <t>FULFORD W HILDERSTONE</t>
  </si>
  <si>
    <t>143BFSTO</t>
  </si>
  <si>
    <t>PSFORT01</t>
  </si>
  <si>
    <t>FULFORD (USE 143BFSTO)</t>
  </si>
  <si>
    <t>143BFTRE</t>
  </si>
  <si>
    <t>FOXT W WHISTON</t>
  </si>
  <si>
    <t>PSFOXT01</t>
  </si>
  <si>
    <t>HATHERTON (USE 144_RRUG)</t>
  </si>
  <si>
    <t>144_RPEN</t>
  </si>
  <si>
    <t>FRADLEY</t>
  </si>
  <si>
    <t>PSFRAD01</t>
  </si>
  <si>
    <t>HATHERTON</t>
  </si>
  <si>
    <t>144_RRUG</t>
  </si>
  <si>
    <t>FRADSWELL</t>
  </si>
  <si>
    <t>PSFRAD02</t>
  </si>
  <si>
    <t>GENTLESHAW</t>
  </si>
  <si>
    <t>146_HLIC</t>
  </si>
  <si>
    <t>FREEHAY</t>
  </si>
  <si>
    <t>PSFREE01</t>
  </si>
  <si>
    <t>GLASCOTE AND STONYDELPH</t>
  </si>
  <si>
    <t>146BJTAM</t>
  </si>
  <si>
    <t>FULFORD</t>
  </si>
  <si>
    <t>PSFULF01</t>
  </si>
  <si>
    <t>GNOSALL (USE 147BXECC)</t>
  </si>
  <si>
    <t>147_WECC</t>
  </si>
  <si>
    <t>GAYTON</t>
  </si>
  <si>
    <t>PSGAYT01</t>
  </si>
  <si>
    <t>GNOSALL &amp; MORETON USE 003CMECC</t>
  </si>
  <si>
    <t>147BXECC</t>
  </si>
  <si>
    <t>PSGENT01</t>
  </si>
  <si>
    <t>GOLDENHILL (USE 148BRSTN)</t>
  </si>
  <si>
    <t>148_PSTN</t>
  </si>
  <si>
    <t>GLASCOTE</t>
  </si>
  <si>
    <t>PSGLAS01</t>
  </si>
  <si>
    <t>GREAT BARR</t>
  </si>
  <si>
    <t>149_KWAL</t>
  </si>
  <si>
    <t>GLASCOTE HEATH</t>
  </si>
  <si>
    <t>PSGLAS02</t>
  </si>
  <si>
    <t>GREAT WYRLEY</t>
  </si>
  <si>
    <t>152_RRUG</t>
  </si>
  <si>
    <t>GNOSALL</t>
  </si>
  <si>
    <t>PSGNOS01</t>
  </si>
  <si>
    <t>HADLEY (USE 155BXTEL)</t>
  </si>
  <si>
    <t>155_WTEL</t>
  </si>
  <si>
    <t>GOLDENHILL</t>
  </si>
  <si>
    <t>PSGOLD01</t>
  </si>
  <si>
    <t>HADLEY W WELLINGTON CH CH</t>
  </si>
  <si>
    <t>155BXTEL</t>
  </si>
  <si>
    <t>GRATWICH</t>
  </si>
  <si>
    <t>PSGRAT01</t>
  </si>
  <si>
    <t>HAMMERWICH</t>
  </si>
  <si>
    <t>158_FLIC</t>
  </si>
  <si>
    <t>PSGREA01</t>
  </si>
  <si>
    <t>HANBURY W NEWBOR 160CXTUT</t>
  </si>
  <si>
    <t>160BTTUT</t>
  </si>
  <si>
    <t>GREAT HAYWOOD</t>
  </si>
  <si>
    <t>PSGREA02</t>
  </si>
  <si>
    <t>HANB,NEWB,RANGEMORE, TUTBURY</t>
  </si>
  <si>
    <t>160DHTUT</t>
  </si>
  <si>
    <t>GREAT NESS</t>
  </si>
  <si>
    <t>PSGREA03</t>
  </si>
  <si>
    <t>HANFORD</t>
  </si>
  <si>
    <t>161_LSTK</t>
  </si>
  <si>
    <t>PSGREA04</t>
  </si>
  <si>
    <t>HANFORD (USE 161_LSTK)</t>
  </si>
  <si>
    <t>161_LTRE</t>
  </si>
  <si>
    <t>GRINDON</t>
  </si>
  <si>
    <t>PSGRIN01</t>
  </si>
  <si>
    <t>HANLEY TEAM (HOLY EVANGELIST)</t>
  </si>
  <si>
    <t>164BRSTN</t>
  </si>
  <si>
    <t>GRINSHILL</t>
  </si>
  <si>
    <t>PSGRIN02</t>
  </si>
  <si>
    <t>HANLEY TEAM (USE 164BRSTN)</t>
  </si>
  <si>
    <t>164BRTRE</t>
  </si>
  <si>
    <t>HADLEY</t>
  </si>
  <si>
    <t>PSHADL01</t>
  </si>
  <si>
    <t>HARLASTON USE 089CMTAM</t>
  </si>
  <si>
    <t>165_KTAM</t>
  </si>
  <si>
    <t>HADNALL</t>
  </si>
  <si>
    <t>PSHADN01</t>
  </si>
  <si>
    <t>HARLESCOTT</t>
  </si>
  <si>
    <t>165BLSHR</t>
  </si>
  <si>
    <t>HALES</t>
  </si>
  <si>
    <t>PSHALE01</t>
  </si>
  <si>
    <t>HARTSHILL (USE 166_FSTK)</t>
  </si>
  <si>
    <t>166_FSTO</t>
  </si>
  <si>
    <t>PSHAMM01</t>
  </si>
  <si>
    <t>HARTSHILL PENKHULL TRENT VALE</t>
  </si>
  <si>
    <t>166BHSTK</t>
  </si>
  <si>
    <t>HAMSTALL W PIPE RIDWARE</t>
  </si>
  <si>
    <t>PSHAMS01</t>
  </si>
  <si>
    <t>HEATH HAYES</t>
  </si>
  <si>
    <t>167BWRUG</t>
  </si>
  <si>
    <t>HANBURY</t>
  </si>
  <si>
    <t>PSHANB01</t>
  </si>
  <si>
    <t>HEDNESFORD</t>
  </si>
  <si>
    <t>168_MRUG</t>
  </si>
  <si>
    <t>PSHANF01</t>
  </si>
  <si>
    <t>HENGOED W GOBOWEN 311CJOSW</t>
  </si>
  <si>
    <t>169_JOSW</t>
  </si>
  <si>
    <t>HANLEY ALL SAINTS USE HANL02</t>
  </si>
  <si>
    <t>PSHANL01</t>
  </si>
  <si>
    <t>HIGH OFFLEY NORRYUSE 003BKECC</t>
  </si>
  <si>
    <t>170BJECC</t>
  </si>
  <si>
    <t>HANLEY TEAM MINISTRY</t>
  </si>
  <si>
    <t>PSHANL02</t>
  </si>
  <si>
    <t>HIMLEY</t>
  </si>
  <si>
    <t>172_PTRY</t>
  </si>
  <si>
    <t>HARLASTON</t>
  </si>
  <si>
    <t>PSHARL01</t>
  </si>
  <si>
    <t>HINTS</t>
  </si>
  <si>
    <t>174_FLIC</t>
  </si>
  <si>
    <t>HARLESCOTT HOLY SPIRIT</t>
  </si>
  <si>
    <t>PSHARL02</t>
  </si>
  <si>
    <t>HINTS - DO NOT USE</t>
  </si>
  <si>
    <t>174_FTAM</t>
  </si>
  <si>
    <t>HARLESCOTT EMMANUEL</t>
  </si>
  <si>
    <t>PSHARL03</t>
  </si>
  <si>
    <t>HIXON (USE 175BWSTA)</t>
  </si>
  <si>
    <t>175BWUTT</t>
  </si>
  <si>
    <t>HARTSHILL, PENKHULL, TR VALE</t>
  </si>
  <si>
    <t>PSHART01</t>
  </si>
  <si>
    <t>HODNET W WESTON U REDCASTLE</t>
  </si>
  <si>
    <t>177_JHOD</t>
  </si>
  <si>
    <t>PSHATH01</t>
  </si>
  <si>
    <t>HORNINGLOW</t>
  </si>
  <si>
    <t>179_RTUT</t>
  </si>
  <si>
    <t>HAUGHTON</t>
  </si>
  <si>
    <t>PSHAUG01</t>
  </si>
  <si>
    <t>HORTON,LONSDON&amp;RUSHTON SPENCER</t>
  </si>
  <si>
    <t>180BRLEE</t>
  </si>
  <si>
    <t>HEATH TOWN</t>
  </si>
  <si>
    <t>PSHEAT01</t>
  </si>
  <si>
    <t>IGHTFIELD W CALVERHALL</t>
  </si>
  <si>
    <t>181_KHOD</t>
  </si>
  <si>
    <t>HEATH HAYES S JOHN</t>
  </si>
  <si>
    <t>PSHEAT02</t>
  </si>
  <si>
    <t>I/FIELD W C/HALL (DO NOT USE)</t>
  </si>
  <si>
    <t>181_KWEM</t>
  </si>
  <si>
    <t>PSHEDN01</t>
  </si>
  <si>
    <t>ILAM W BLORE RAY AND OKEOVER</t>
  </si>
  <si>
    <t>182_FALS</t>
  </si>
  <si>
    <t>HENGOED-W-GOBOWEN</t>
  </si>
  <si>
    <t>PSHENG01</t>
  </si>
  <si>
    <t>IPSTONES W BERK'SYTCH&amp;O'COTE</t>
  </si>
  <si>
    <t>183BWALS</t>
  </si>
  <si>
    <t>HIGH ERCALL</t>
  </si>
  <si>
    <t>PSHIGH01</t>
  </si>
  <si>
    <t>IPST BERK/O'COTE USE 183BWALS</t>
  </si>
  <si>
    <t>183BWCHE</t>
  </si>
  <si>
    <t>HIGH OFFLEY W KNIGHTLEY</t>
  </si>
  <si>
    <t>PSHIGH02</t>
  </si>
  <si>
    <t>KEELE</t>
  </si>
  <si>
    <t>184BPNEW</t>
  </si>
  <si>
    <t>HILDERSTONE</t>
  </si>
  <si>
    <t>PSHILD01</t>
  </si>
  <si>
    <t>KETLEY - NOW CEN TELF 075BFTEL</t>
  </si>
  <si>
    <t>186BFTEL</t>
  </si>
  <si>
    <t>PSHIML01</t>
  </si>
  <si>
    <t>KIDSGROVE</t>
  </si>
  <si>
    <t>187_RNEW</t>
  </si>
  <si>
    <t>HINSTOCK</t>
  </si>
  <si>
    <t>PSHINS01</t>
  </si>
  <si>
    <t>NOT IN USE SEE 189BJCHE</t>
  </si>
  <si>
    <t>189_HCHE</t>
  </si>
  <si>
    <t>PSHINT01</t>
  </si>
  <si>
    <t>KINGSLEY &amp; FOXT USE 189CLCHE</t>
  </si>
  <si>
    <t>189BJCHE</t>
  </si>
  <si>
    <t>HIXON</t>
  </si>
  <si>
    <t>PSHIXO01</t>
  </si>
  <si>
    <t>KINGSLEY FOXT WHIST OAKA COTT</t>
  </si>
  <si>
    <t>189CLCHE</t>
  </si>
  <si>
    <t>HOAR CROSS</t>
  </si>
  <si>
    <t>PSHOAR01</t>
  </si>
  <si>
    <t>KINGSTONE W GRATWICH</t>
  </si>
  <si>
    <t>190_FUTT</t>
  </si>
  <si>
    <t>HODNET</t>
  </si>
  <si>
    <t>PSHODN01</t>
  </si>
  <si>
    <t>KINN'LEY,MELV'Y,KNOCKIN,MAESBK</t>
  </si>
  <si>
    <t>193BKOSW</t>
  </si>
  <si>
    <t>HOLLINGTON</t>
  </si>
  <si>
    <t>PSHOLL01</t>
  </si>
  <si>
    <t>KINVER AND ENVILLE</t>
  </si>
  <si>
    <t>195BTTRY</t>
  </si>
  <si>
    <t>HORDLEY</t>
  </si>
  <si>
    <t>PSHORD01</t>
  </si>
  <si>
    <t>KNUTTON</t>
  </si>
  <si>
    <t>197_HNEW</t>
  </si>
  <si>
    <t>PSHORN01</t>
  </si>
  <si>
    <t>KNYPERSLEY USE 031CLLEE</t>
  </si>
  <si>
    <t>198_WLEE</t>
  </si>
  <si>
    <t>HORTON</t>
  </si>
  <si>
    <t>PSHORT01</t>
  </si>
  <si>
    <t>LAPLEY W W ASTON USE 395BPPEN</t>
  </si>
  <si>
    <t>199_PPEN</t>
  </si>
  <si>
    <t>IGHTFIELD</t>
  </si>
  <si>
    <t>PSIGHT01</t>
  </si>
  <si>
    <t>LEATON&amp;ALBRIGHTON W BATTLEFLD</t>
  </si>
  <si>
    <t>201CWSHR</t>
  </si>
  <si>
    <t>ILAM</t>
  </si>
  <si>
    <t>PSILAM01</t>
  </si>
  <si>
    <t>LEE BROCKHURST</t>
  </si>
  <si>
    <t>202_KWEM</t>
  </si>
  <si>
    <t>INGESTRE</t>
  </si>
  <si>
    <t>PSINGE01</t>
  </si>
  <si>
    <t>LEEK AND MEERBROOK</t>
  </si>
  <si>
    <t>204BWLEE</t>
  </si>
  <si>
    <t>IPSTONES</t>
  </si>
  <si>
    <t>PSIPST01</t>
  </si>
  <si>
    <t>LEIGH</t>
  </si>
  <si>
    <t>206_JUTT</t>
  </si>
  <si>
    <t>PSKEEL01</t>
  </si>
  <si>
    <t>LICHFIELD CHRIST CHURCH</t>
  </si>
  <si>
    <t>208_RLIC</t>
  </si>
  <si>
    <t>KEMBERTON</t>
  </si>
  <si>
    <t>PSKEMB01</t>
  </si>
  <si>
    <t>LICHFIELD ST CHAD</t>
  </si>
  <si>
    <t>209_LLIC</t>
  </si>
  <si>
    <t>KETLEY</t>
  </si>
  <si>
    <t>PSKETL01</t>
  </si>
  <si>
    <t>LICH SS MARY MICH USE 210CPLIC</t>
  </si>
  <si>
    <t>210BLLIC</t>
  </si>
  <si>
    <t>PSKIDS01</t>
  </si>
  <si>
    <t>LICH ST MICH. W ST MARY WALSAL</t>
  </si>
  <si>
    <t>210CPLIC</t>
  </si>
  <si>
    <t>KINGS BROMLEY</t>
  </si>
  <si>
    <t>PSKING01</t>
  </si>
  <si>
    <t>ST JOHNS HOSP, LICHFIELD</t>
  </si>
  <si>
    <t>211BHLIC</t>
  </si>
  <si>
    <t>KINGSLEY</t>
  </si>
  <si>
    <t>PSKING02</t>
  </si>
  <si>
    <t>LILLES &amp; SHER - USE 212CFEDG</t>
  </si>
  <si>
    <t>212BWEDG</t>
  </si>
  <si>
    <t>KINGSTONE</t>
  </si>
  <si>
    <t>PSKING03</t>
  </si>
  <si>
    <t>LILLESHALL &amp; MUXTON</t>
  </si>
  <si>
    <t>212CFEDG</t>
  </si>
  <si>
    <t>KINNERLEY</t>
  </si>
  <si>
    <t>PSKINN01</t>
  </si>
  <si>
    <t>LITTLE ASTON</t>
  </si>
  <si>
    <t>214_JLIC</t>
  </si>
  <si>
    <t>KINVER</t>
  </si>
  <si>
    <t>PSKINV01</t>
  </si>
  <si>
    <t>LITTLE DRAYTON</t>
  </si>
  <si>
    <t>216_RHOD</t>
  </si>
  <si>
    <t>KNOCKIN</t>
  </si>
  <si>
    <t>PSKNOC01</t>
  </si>
  <si>
    <t>LLANYBLOD&amp;TREF-USE 218CLOSW</t>
  </si>
  <si>
    <t>218BJOSW</t>
  </si>
  <si>
    <t>PSKNUT01</t>
  </si>
  <si>
    <t>LLANYBLOD, LLANYM, MORT, TREF</t>
  </si>
  <si>
    <t>218CLOSW</t>
  </si>
  <si>
    <t>KNYPERSLEY</t>
  </si>
  <si>
    <t>PSKNYP01</t>
  </si>
  <si>
    <t>LLANYMYNECH - USE 218CLOSW</t>
  </si>
  <si>
    <t>219_WOSW</t>
  </si>
  <si>
    <t>KYNNERSLEY</t>
  </si>
  <si>
    <t>PSKYNN01</t>
  </si>
  <si>
    <t>LONGDON</t>
  </si>
  <si>
    <t>220_TLIC</t>
  </si>
  <si>
    <t>LAPLEY-W-WHEATON ASTON</t>
  </si>
  <si>
    <t>PSLAPL01</t>
  </si>
  <si>
    <t>LONGNOR, QUARNFORD AND SHEEN</t>
  </si>
  <si>
    <t>222BKALS</t>
  </si>
  <si>
    <t>LEATON</t>
  </si>
  <si>
    <t>PSLEAT01</t>
  </si>
  <si>
    <t>LONGTON SS JAMES &amp; JOHN</t>
  </si>
  <si>
    <t>224BTSTK</t>
  </si>
  <si>
    <t>PSLEEB01</t>
  </si>
  <si>
    <t>LONGTON SS JJ -(USE 224BTSTK)</t>
  </si>
  <si>
    <t>224BTSTO</t>
  </si>
  <si>
    <t>LEEK TEAM</t>
  </si>
  <si>
    <t>PSLEEK01</t>
  </si>
  <si>
    <t>LONGTON ST MARY &amp; ST CHAD</t>
  </si>
  <si>
    <t>226_HSTK</t>
  </si>
  <si>
    <t>PSLEIG01</t>
  </si>
  <si>
    <t>LONGTON ST MARY (USE 226_HSTK)</t>
  </si>
  <si>
    <t>226_HSTO</t>
  </si>
  <si>
    <t>LEIGHTON</t>
  </si>
  <si>
    <t>PSLEIG02</t>
  </si>
  <si>
    <t>LOPPINGTON W NEWTOWN</t>
  </si>
  <si>
    <t>227BXWEM</t>
  </si>
  <si>
    <t>PSLICH01</t>
  </si>
  <si>
    <t>MADELEY</t>
  </si>
  <si>
    <t>229_KNEW</t>
  </si>
  <si>
    <t>PSLICH03</t>
  </si>
  <si>
    <t>MARCHINGTON W MARCHINGTON WOOD</t>
  </si>
  <si>
    <t>232_RUTT</t>
  </si>
  <si>
    <t>LICHFIELD ST MARY</t>
  </si>
  <si>
    <t>PSLICH05</t>
  </si>
  <si>
    <t>MAYFIELD USE 010DXCHE</t>
  </si>
  <si>
    <t>235_WUTT</t>
  </si>
  <si>
    <t>LICHFIELD ST MICHAEL</t>
  </si>
  <si>
    <t>PSLICH06</t>
  </si>
  <si>
    <t>MEIR</t>
  </si>
  <si>
    <t>237_KCHE</t>
  </si>
  <si>
    <t>LILLESHALL</t>
  </si>
  <si>
    <t>PSLILL01</t>
  </si>
  <si>
    <t>MEIR HEATH &amp; NORMACOT</t>
  </si>
  <si>
    <t>238BHSTK</t>
  </si>
  <si>
    <t>PSLITT01</t>
  </si>
  <si>
    <t>MEIR HEATH (USE 238BHSTK)</t>
  </si>
  <si>
    <t>238BHSTO</t>
  </si>
  <si>
    <t>PSLITT02</t>
  </si>
  <si>
    <t>MEOLE BRACE</t>
  </si>
  <si>
    <t>239_TSHR</t>
  </si>
  <si>
    <t>LITTLE NESS</t>
  </si>
  <si>
    <t>PSLITT03</t>
  </si>
  <si>
    <t>MID TRENT PARISHES</t>
  </si>
  <si>
    <t>239BWSTA</t>
  </si>
  <si>
    <t>LLANYBLODWEL</t>
  </si>
  <si>
    <t>PSLLAN01</t>
  </si>
  <si>
    <t>MILTON</t>
  </si>
  <si>
    <t>240_RLEE</t>
  </si>
  <si>
    <t>LLANYMYNECH</t>
  </si>
  <si>
    <t>PSLLAN02</t>
  </si>
  <si>
    <t>MORETON SAY</t>
  </si>
  <si>
    <t>245_KHOD</t>
  </si>
  <si>
    <t>PSLONG01</t>
  </si>
  <si>
    <t>MORTON - USE 218CLOSW</t>
  </si>
  <si>
    <t>246_FOSW</t>
  </si>
  <si>
    <t>LONGDON-ON-TERN</t>
  </si>
  <si>
    <t>PSLONG02</t>
  </si>
  <si>
    <t>MOW COP</t>
  </si>
  <si>
    <t>247_TSTN</t>
  </si>
  <si>
    <t>LONGNOR</t>
  </si>
  <si>
    <t>PSLONG03</t>
  </si>
  <si>
    <t>MOXLEY</t>
  </si>
  <si>
    <t>248_MWED</t>
  </si>
  <si>
    <t>LONGSDON</t>
  </si>
  <si>
    <t>PSLONG04</t>
  </si>
  <si>
    <t>MUCKLESTONE USE 014CRECC</t>
  </si>
  <si>
    <t>249_JECC</t>
  </si>
  <si>
    <t>LONGTON SS MARY &amp; CHAD</t>
  </si>
  <si>
    <t>PSLONG05</t>
  </si>
  <si>
    <t>MYDDLE</t>
  </si>
  <si>
    <t>250_HWEM</t>
  </si>
  <si>
    <t>LONGTON ST JAMES</t>
  </si>
  <si>
    <t>PSLONG06</t>
  </si>
  <si>
    <t>NEWCASTLE ST GEORGE</t>
  </si>
  <si>
    <t>252_PNEW</t>
  </si>
  <si>
    <t>LONGTON HALL</t>
  </si>
  <si>
    <t>PSLONG07</t>
  </si>
  <si>
    <t>NEWCASTLE ST PAUL</t>
  </si>
  <si>
    <t>253_KNEW</t>
  </si>
  <si>
    <t>LOPPINGTON</t>
  </si>
  <si>
    <t>PSLOPP01</t>
  </si>
  <si>
    <t>NEWCASTLE W BUTTERTON</t>
  </si>
  <si>
    <t>254_FNEW</t>
  </si>
  <si>
    <t>LYNEAL-W-COLMERE</t>
  </si>
  <si>
    <t>PSLYNE01</t>
  </si>
  <si>
    <t>NEWCHAPEL</t>
  </si>
  <si>
    <t>255_TSTN</t>
  </si>
  <si>
    <t>PSMADE01</t>
  </si>
  <si>
    <t>NEWPORT  USE 256DXEDG/140BWEDG</t>
  </si>
  <si>
    <t>256CTEDG</t>
  </si>
  <si>
    <t>MAER</t>
  </si>
  <si>
    <t>PSMAER01</t>
  </si>
  <si>
    <t>NEWPORT W LONGF &amp; CHETWYND</t>
  </si>
  <si>
    <t>256DXEDG</t>
  </si>
  <si>
    <t>MAESBROOK</t>
  </si>
  <si>
    <t>PSMAES01</t>
  </si>
  <si>
    <t>NORMACOT - USE 238BHSTK</t>
  </si>
  <si>
    <t>260_PSTO</t>
  </si>
  <si>
    <t>MAESBURY</t>
  </si>
  <si>
    <t>PSMAES02</t>
  </si>
  <si>
    <t>NORTON CANES</t>
  </si>
  <si>
    <t>262_FRUG</t>
  </si>
  <si>
    <t>MARCHINGTON</t>
  </si>
  <si>
    <t>PSMARC01</t>
  </si>
  <si>
    <t>NORTON IN THE MOORS</t>
  </si>
  <si>
    <t>264_MLEE</t>
  </si>
  <si>
    <t>MARCHINGTON WOODLANDS</t>
  </si>
  <si>
    <t>PSMARC02</t>
  </si>
  <si>
    <t>OAKENGATES &amp; WROCKWARDINE WOOD</t>
  </si>
  <si>
    <t>266BFTEL</t>
  </si>
  <si>
    <t>MARKET DRAYTON</t>
  </si>
  <si>
    <t>PSMARK01</t>
  </si>
  <si>
    <t>OCKER HILL (TIPTON ST MARK)</t>
  </si>
  <si>
    <t>267_RWED</t>
  </si>
  <si>
    <t>MAVESYN RIDWARE</t>
  </si>
  <si>
    <t>PSMAVE01</t>
  </si>
  <si>
    <t>OGLEY HAY (INC BROWNHILLS)</t>
  </si>
  <si>
    <t>268_LLIC</t>
  </si>
  <si>
    <t>MAYFIELD</t>
  </si>
  <si>
    <t>PSMAYF01</t>
  </si>
  <si>
    <t>OSWESTRY</t>
  </si>
  <si>
    <t>270BHOSW</t>
  </si>
  <si>
    <t>PSMEIR01</t>
  </si>
  <si>
    <t>OSWESTRY HOLY TRINITY</t>
  </si>
  <si>
    <t>270CKOSW</t>
  </si>
  <si>
    <t>PSMEIR02</t>
  </si>
  <si>
    <t>OXLEY USE 273_JWUL</t>
  </si>
  <si>
    <t>273_JWOL</t>
  </si>
  <si>
    <t>MELVERLEY</t>
  </si>
  <si>
    <t>PSMELV01</t>
  </si>
  <si>
    <t>OXLEY</t>
  </si>
  <si>
    <t>273_JWUL</t>
  </si>
  <si>
    <t>PSMEOL01</t>
  </si>
  <si>
    <t>OXON AND SHELTON</t>
  </si>
  <si>
    <t>274_XSHR</t>
  </si>
  <si>
    <t>PSMILT01</t>
  </si>
  <si>
    <t>PATTINGHAM W PATSHULL</t>
  </si>
  <si>
    <t>277BJTRY</t>
  </si>
  <si>
    <t>MILWICH</t>
  </si>
  <si>
    <t>PSMILW01</t>
  </si>
  <si>
    <t>PELSALL</t>
  </si>
  <si>
    <t>278_WWAL</t>
  </si>
  <si>
    <t>MONTFORD</t>
  </si>
  <si>
    <t>PSMONT01</t>
  </si>
  <si>
    <t>PENKHULL (USE 279_PSTK)</t>
  </si>
  <si>
    <t>279_PSTO</t>
  </si>
  <si>
    <t>MORETON</t>
  </si>
  <si>
    <t>PSMORE01</t>
  </si>
  <si>
    <t>PENKRIDGE TEAM</t>
  </si>
  <si>
    <t>280BPPEN</t>
  </si>
  <si>
    <t>MORETON CORBET</t>
  </si>
  <si>
    <t>PSMORE02</t>
  </si>
  <si>
    <t>PENN</t>
  </si>
  <si>
    <t>281_JTRY</t>
  </si>
  <si>
    <t>PSMORE03</t>
  </si>
  <si>
    <t>PENN FIELDS</t>
  </si>
  <si>
    <t>281BKTRY</t>
  </si>
  <si>
    <t>MORTON</t>
  </si>
  <si>
    <t>PSMORT01</t>
  </si>
  <si>
    <t>PHEASEY</t>
  </si>
  <si>
    <t>283BTWAL</t>
  </si>
  <si>
    <t>PSMOWC01</t>
  </si>
  <si>
    <t>PETTON W COCK.,WELSHAMPTON&amp;LYN</t>
  </si>
  <si>
    <t>283CXELL</t>
  </si>
  <si>
    <t>PSMOXL01</t>
  </si>
  <si>
    <t>WALSALL PLECK AND BESCOT</t>
  </si>
  <si>
    <t>284_LWAL</t>
  </si>
  <si>
    <t>MUCKLESTONE</t>
  </si>
  <si>
    <t>PSMUCK01</t>
  </si>
  <si>
    <t>PREES (USE 123BHWEM)</t>
  </si>
  <si>
    <t>286_WWEM</t>
  </si>
  <si>
    <t>MUXTON</t>
  </si>
  <si>
    <t>PSMUXT01</t>
  </si>
  <si>
    <t>PRIORS LEE AND ST GEORGES</t>
  </si>
  <si>
    <t>289BHTEL</t>
  </si>
  <si>
    <t>PSMYDD01</t>
  </si>
  <si>
    <t>RHYDYCROESAU</t>
  </si>
  <si>
    <t>293_HOSW</t>
  </si>
  <si>
    <t>NEWCHURCH</t>
  </si>
  <si>
    <t>PSNEED01</t>
  </si>
  <si>
    <t>RICKERSCOTE</t>
  </si>
  <si>
    <t>293BJSTA</t>
  </si>
  <si>
    <t>NEWBOROUGH</t>
  </si>
  <si>
    <t>PSNEWB01</t>
  </si>
  <si>
    <t>THE RIDWARES AND KINGS BROMLEY</t>
  </si>
  <si>
    <t>293CLLIC</t>
  </si>
  <si>
    <t>PSNEWC01</t>
  </si>
  <si>
    <t>ROCESTER &amp; CROXDEN W HOLLINGTN</t>
  </si>
  <si>
    <t>294BXUTT</t>
  </si>
  <si>
    <t>NEWCASTLE ST GILES</t>
  </si>
  <si>
    <t>PSNEWC02</t>
  </si>
  <si>
    <t>ROLLESTON</t>
  </si>
  <si>
    <t>296_KTUT</t>
  </si>
  <si>
    <t>PSNEWC03</t>
  </si>
  <si>
    <t>ROUGH HILLS (WOLV ST MARTIN)</t>
  </si>
  <si>
    <t>297_FWOL</t>
  </si>
  <si>
    <t>PSNEWC04</t>
  </si>
  <si>
    <t>RUGELEY (USE 049BMRUG)</t>
  </si>
  <si>
    <t>299_MRUG</t>
  </si>
  <si>
    <t>NEWPORT-W-LONGFORD</t>
  </si>
  <si>
    <t>PSNEWP01</t>
  </si>
  <si>
    <t>RUSHALL</t>
  </si>
  <si>
    <t>300_TWAL</t>
  </si>
  <si>
    <t>NEWTOWN</t>
  </si>
  <si>
    <t>PSNEWT01</t>
  </si>
  <si>
    <t>RUYTON XI TOWNS W GT &amp; LT NESS</t>
  </si>
  <si>
    <t>302BKELL</t>
  </si>
  <si>
    <t>NOMANS HEATH</t>
  </si>
  <si>
    <t>PSNOMA01</t>
  </si>
  <si>
    <t>SHREWSBURY ST GILES W SUTT&amp;ATC</t>
  </si>
  <si>
    <t>303BFSHR</t>
  </si>
  <si>
    <t>NORBURY</t>
  </si>
  <si>
    <t>PSNORB01</t>
  </si>
  <si>
    <t>ST MARTINS USE 304BTOSW</t>
  </si>
  <si>
    <t>304_ROSW</t>
  </si>
  <si>
    <t>NORMACOT (USE PSMEIR02)</t>
  </si>
  <si>
    <t>PSNORM01</t>
  </si>
  <si>
    <t>ST MARTINS &amp; WESTON RHYN</t>
  </si>
  <si>
    <t>304BTOSW</t>
  </si>
  <si>
    <t>PSNORT01</t>
  </si>
  <si>
    <t>SALT AND SANDON W BURSTON</t>
  </si>
  <si>
    <t>305BMSTA</t>
  </si>
  <si>
    <t>NORTON LE MOORS</t>
  </si>
  <si>
    <t>PSNORT03</t>
  </si>
  <si>
    <t>SELATTYN (USE 311CJOSW)</t>
  </si>
  <si>
    <t>311BFOSW</t>
  </si>
  <si>
    <t>NORTON-IN-HALES</t>
  </si>
  <si>
    <t>PSNORT04</t>
  </si>
  <si>
    <t>SELATTYN &amp; HENGOED W GOBOBEN</t>
  </si>
  <si>
    <t>311CJOSW</t>
  </si>
  <si>
    <t>OAKAMOOR</t>
  </si>
  <si>
    <t>PSOAKA01</t>
  </si>
  <si>
    <t>SHARESHILL</t>
  </si>
  <si>
    <t>312_RPEN</t>
  </si>
  <si>
    <t>OAKENGATES</t>
  </si>
  <si>
    <t>PSOAKE01</t>
  </si>
  <si>
    <t>SHAWBURY</t>
  </si>
  <si>
    <t>313_LWEM</t>
  </si>
  <si>
    <t>ONECOTE</t>
  </si>
  <si>
    <t>PSONEC01</t>
  </si>
  <si>
    <t>SHELFIELD AND HIGH HEATH</t>
  </si>
  <si>
    <t>314BJWAL</t>
  </si>
  <si>
    <t>PSOSWE01</t>
  </si>
  <si>
    <t>SHENSTONE USE 316BRLIC</t>
  </si>
  <si>
    <t>316_PLIC</t>
  </si>
  <si>
    <t>OSWESTRY ST OSWALD</t>
  </si>
  <si>
    <t>PSOSWE02</t>
  </si>
  <si>
    <t>SHENSTONE AND STONNALL</t>
  </si>
  <si>
    <t>316BRLIC</t>
  </si>
  <si>
    <t>OULTON</t>
  </si>
  <si>
    <t>PSOULT01</t>
  </si>
  <si>
    <t>SHIFNAL (USE 318BHEDG)</t>
  </si>
  <si>
    <t>318_FEDG</t>
  </si>
  <si>
    <t>PSOXLE01</t>
  </si>
  <si>
    <t>SHIFNAL (USE 318_FEDG)</t>
  </si>
  <si>
    <t>318_FSHI</t>
  </si>
  <si>
    <t>PATTINGHAM</t>
  </si>
  <si>
    <t>PSPATT01</t>
  </si>
  <si>
    <t>SHIFNAL &amp; SHERIFFHALES</t>
  </si>
  <si>
    <t>318BHEDG</t>
  </si>
  <si>
    <t>PSPELS01</t>
  </si>
  <si>
    <t>SHOBNALL (USE 066BJTUT)</t>
  </si>
  <si>
    <t>319_TTUT</t>
  </si>
  <si>
    <t>PENDEFORD ST PAUL</t>
  </si>
  <si>
    <t>PSPEND01</t>
  </si>
  <si>
    <t>SHREWSBURY H CROSS</t>
  </si>
  <si>
    <t>321_LSHR</t>
  </si>
  <si>
    <t>PENKHULL  (USE PSHART01)</t>
  </si>
  <si>
    <t>PSPENK01</t>
  </si>
  <si>
    <t>SHREWSBURY H TRIN W ST JULIAN</t>
  </si>
  <si>
    <t>321BMSHR</t>
  </si>
  <si>
    <t>PENKRIDGE</t>
  </si>
  <si>
    <t>PSPENK02</t>
  </si>
  <si>
    <t>SHREWSBURY ST ALKMUND</t>
  </si>
  <si>
    <t>322_HSHR</t>
  </si>
  <si>
    <t>PSPENN01</t>
  </si>
  <si>
    <t>SHREWSBURY ST CHAD W ST MARY</t>
  </si>
  <si>
    <t>323_WSHR</t>
  </si>
  <si>
    <t>PSPENN03</t>
  </si>
  <si>
    <t>SHREWSBURY ST GEORGE</t>
  </si>
  <si>
    <t>324_PSHR</t>
  </si>
  <si>
    <t>PEPLOW</t>
  </si>
  <si>
    <t>PSPEPL01</t>
  </si>
  <si>
    <t>SHREWSBURY ALL SS W ST MICH</t>
  </si>
  <si>
    <t>327BWSHR</t>
  </si>
  <si>
    <t>PERTON</t>
  </si>
  <si>
    <t>PSPERT01</t>
  </si>
  <si>
    <t>SILVERDALE</t>
  </si>
  <si>
    <t>329BKNEW</t>
  </si>
  <si>
    <t>PETTON</t>
  </si>
  <si>
    <t>PSPETT01</t>
  </si>
  <si>
    <t>SMALLTHORNE</t>
  </si>
  <si>
    <t>330_HSTN</t>
  </si>
  <si>
    <t>PSPHEA01</t>
  </si>
  <si>
    <t>SMESTOW VALE TEAM (WOMBOURNE)</t>
  </si>
  <si>
    <t>330BJTRY</t>
  </si>
  <si>
    <t>PORTHILL</t>
  </si>
  <si>
    <t>PSPORT01</t>
  </si>
  <si>
    <t>SNEYD GREEN</t>
  </si>
  <si>
    <t>332_PSTN</t>
  </si>
  <si>
    <t>PREES</t>
  </si>
  <si>
    <t>PSPREE01</t>
  </si>
  <si>
    <t>STAFFORD TEAM - TERMINATED</t>
  </si>
  <si>
    <t>333BLSTA</t>
  </si>
  <si>
    <t>PRESTON WEALDMOORS</t>
  </si>
  <si>
    <t>PSPRES01</t>
  </si>
  <si>
    <t>STAFFORD S BERTELIN &amp; WHITGREA</t>
  </si>
  <si>
    <t>333CPSTA</t>
  </si>
  <si>
    <t>PRIORS LEE SNEDSHILL</t>
  </si>
  <si>
    <t>PSPRIO01</t>
  </si>
  <si>
    <t>STAFFORD ST CHAD</t>
  </si>
  <si>
    <t>334BHSTA</t>
  </si>
  <si>
    <t>QUARNFORD</t>
  </si>
  <si>
    <t>PSQUAR01</t>
  </si>
  <si>
    <t>STAFFORD ST JN&amp;TIXALL W INGEST</t>
  </si>
  <si>
    <t>335BWSTA</t>
  </si>
  <si>
    <t>RANGEMORE</t>
  </si>
  <si>
    <t>PSRANG01</t>
  </si>
  <si>
    <t>STAFFORD S MARY &amp; MARSTON</t>
  </si>
  <si>
    <t>336CTSTA</t>
  </si>
  <si>
    <t>RANTON</t>
  </si>
  <si>
    <t>PSRANT01</t>
  </si>
  <si>
    <t>STAFFORD ST PAUL FOREBRI 337BK</t>
  </si>
  <si>
    <t>337_JSTA</t>
  </si>
  <si>
    <t>PSRHYD01</t>
  </si>
  <si>
    <t>STAFFORD ST PAUL &amp; ST THOMAS</t>
  </si>
  <si>
    <t>337BKSTA</t>
  </si>
  <si>
    <t>PSRICK01</t>
  </si>
  <si>
    <t>STANDN COTES HTHUSE053BPECC</t>
  </si>
  <si>
    <t>338BFECC</t>
  </si>
  <si>
    <t>ROCESTER</t>
  </si>
  <si>
    <t>PSROCE01</t>
  </si>
  <si>
    <t>STANTON ON HINE HEATH</t>
  </si>
  <si>
    <t>339_RWEM</t>
  </si>
  <si>
    <t>RODINGTON</t>
  </si>
  <si>
    <t>PSRODI01</t>
  </si>
  <si>
    <t>STOKE  - UPON - TRENT</t>
  </si>
  <si>
    <t>343BWSTK</t>
  </si>
  <si>
    <t>PSROLL01</t>
  </si>
  <si>
    <t>STOKE-UPON-TRENT (USE 343BWSTK</t>
  </si>
  <si>
    <t>343BWSTO</t>
  </si>
  <si>
    <t>ROWTON</t>
  </si>
  <si>
    <t>PSROWT01</t>
  </si>
  <si>
    <t>STONE CH CH &amp; OULTON</t>
  </si>
  <si>
    <t>344BPSTO</t>
  </si>
  <si>
    <t>BRERETON &amp; RUGELEY TEAM</t>
  </si>
  <si>
    <t>PSRUGE01</t>
  </si>
  <si>
    <t>STONE CH CH (USE 344BPSTO)</t>
  </si>
  <si>
    <t>344BPTRE</t>
  </si>
  <si>
    <t>PSRUSH01</t>
  </si>
  <si>
    <t>STONE ST MICH W ASTON ST SAV</t>
  </si>
  <si>
    <t>345BKSTO</t>
  </si>
  <si>
    <t>RUSHTON SPENCER</t>
  </si>
  <si>
    <t>PSRUSH02</t>
  </si>
  <si>
    <t>STONE ST MICH (USE 345BKSTO)</t>
  </si>
  <si>
    <t>345BKTRE</t>
  </si>
  <si>
    <t>RUYTON XI TOWNS</t>
  </si>
  <si>
    <t>PSRUYT01</t>
  </si>
  <si>
    <t>STONNALL USE 316BRLIC</t>
  </si>
  <si>
    <t>346_XLIC</t>
  </si>
  <si>
    <t>RYTON</t>
  </si>
  <si>
    <t>PSRYTO01</t>
  </si>
  <si>
    <t>STRAMSHALL</t>
  </si>
  <si>
    <t>348_LUTT</t>
  </si>
  <si>
    <t>SALT</t>
  </si>
  <si>
    <t>PSSALT01</t>
  </si>
  <si>
    <t>STREETLY</t>
  </si>
  <si>
    <t>349_HWAL</t>
  </si>
  <si>
    <t>SAMBROOK</t>
  </si>
  <si>
    <t>PSSAMB01</t>
  </si>
  <si>
    <t>STRETTON W CLAYMILLS</t>
  </si>
  <si>
    <t>350_FTUT</t>
  </si>
  <si>
    <t>SANDON</t>
  </si>
  <si>
    <t>PSSAND01</t>
  </si>
  <si>
    <t>SWINDON (USE 330BJTRY)</t>
  </si>
  <si>
    <t>352_MTRY</t>
  </si>
  <si>
    <t>SEIGHFORD</t>
  </si>
  <si>
    <t>PSSEIG01</t>
  </si>
  <si>
    <t>SWYN &amp; TITTENSOR USE 097CMSTO</t>
  </si>
  <si>
    <t>353BKSTO</t>
  </si>
  <si>
    <t>SELATTYN</t>
  </si>
  <si>
    <t>PSSELA01</t>
  </si>
  <si>
    <t>SWYNNERTON (USE 353BKSTO)</t>
  </si>
  <si>
    <t>353BKTRE</t>
  </si>
  <si>
    <t>PSSHAR01</t>
  </si>
  <si>
    <t>TALKE</t>
  </si>
  <si>
    <t>354_XNEW</t>
  </si>
  <si>
    <t>PSSHAW01</t>
  </si>
  <si>
    <t>TAMWORTH</t>
  </si>
  <si>
    <t>355_RTAM</t>
  </si>
  <si>
    <t>SHEEN</t>
  </si>
  <si>
    <t>PSSHEE01</t>
  </si>
  <si>
    <t>TETTENHALL REGIS</t>
  </si>
  <si>
    <t>357_HTRY</t>
  </si>
  <si>
    <t>SHELFIELD</t>
  </si>
  <si>
    <t>PSSHEL01</t>
  </si>
  <si>
    <t>TETTENHALL WOOD &amp; PERTON</t>
  </si>
  <si>
    <t>358_WTRY</t>
  </si>
  <si>
    <t>SHELTON-W-OXON</t>
  </si>
  <si>
    <t>PSSHEL02</t>
  </si>
  <si>
    <t>TIBBERTON W BOLAS MAGNA&amp;WTR UP</t>
  </si>
  <si>
    <t>360CTEDG</t>
  </si>
  <si>
    <t>SHENSTONE</t>
  </si>
  <si>
    <t>PSSHEN01</t>
  </si>
  <si>
    <t>TILST, EDST WHIX USE 123BHWEM</t>
  </si>
  <si>
    <t>361CMWEM</t>
  </si>
  <si>
    <t>SHERIFFHALES</t>
  </si>
  <si>
    <t>PSSHER01</t>
  </si>
  <si>
    <t>TIPTON ST JOHN</t>
  </si>
  <si>
    <t>362_XWED</t>
  </si>
  <si>
    <t>SHIFNAL</t>
  </si>
  <si>
    <t>PSSHIF01</t>
  </si>
  <si>
    <t>TIPTON ST MARTIN AND ST PAUL</t>
  </si>
  <si>
    <t>363BTWED</t>
  </si>
  <si>
    <t>SHORT HEATH</t>
  </si>
  <si>
    <t>PSSHOR01</t>
  </si>
  <si>
    <t>TIPTON ST MATTHEW</t>
  </si>
  <si>
    <t>364_LWED</t>
  </si>
  <si>
    <t>SHORT HEATH FURZEBANK</t>
  </si>
  <si>
    <t>PSSHOR02</t>
  </si>
  <si>
    <t>TIVIDALE</t>
  </si>
  <si>
    <t>367_PWED</t>
  </si>
  <si>
    <t>SHORT HEATH ALLENS ROUGH</t>
  </si>
  <si>
    <t>PSSHOR03</t>
  </si>
  <si>
    <t>TONG</t>
  </si>
  <si>
    <t>369_FEDG</t>
  </si>
  <si>
    <t>SHRAWARDINE</t>
  </si>
  <si>
    <t>PSSHRA01</t>
  </si>
  <si>
    <t>TONG (USE 369_FEDG)</t>
  </si>
  <si>
    <t>369_FSHI</t>
  </si>
  <si>
    <t>SHREWSBURY HOLY CROSS</t>
  </si>
  <si>
    <t>PSSHRE01</t>
  </si>
  <si>
    <t>TRENT VALE (USE 166BHSTK)</t>
  </si>
  <si>
    <t>371_RSTK</t>
  </si>
  <si>
    <t>SHREWSBURY HOLY TRINITY</t>
  </si>
  <si>
    <t>PSSHRE02</t>
  </si>
  <si>
    <t>TRENT VALE (USE 371_RSTK)</t>
  </si>
  <si>
    <t>371_RSTO</t>
  </si>
  <si>
    <t>PSSHRE03</t>
  </si>
  <si>
    <t>TRENTHAM</t>
  </si>
  <si>
    <t>372_LSTK</t>
  </si>
  <si>
    <t>SHREWSBURY ST CHAD</t>
  </si>
  <si>
    <t>PSSHRE04</t>
  </si>
  <si>
    <t>TRENTHAM - USE 372_LSTK</t>
  </si>
  <si>
    <t>372_LTRE</t>
  </si>
  <si>
    <t>PSSHRE05</t>
  </si>
  <si>
    <t>TUNSTALL (USE 148BRSTN)</t>
  </si>
  <si>
    <t>374BXSTN</t>
  </si>
  <si>
    <t>SHREWSBURY ST GILES</t>
  </si>
  <si>
    <t>PSSHRE06</t>
  </si>
  <si>
    <t>TUTBURY (USE 160DHTUT)</t>
  </si>
  <si>
    <t>376_KTUT</t>
  </si>
  <si>
    <t>SHREWSBURY ALL SS</t>
  </si>
  <si>
    <t>PSSHRE07</t>
  </si>
  <si>
    <t>UPPER TEAN</t>
  </si>
  <si>
    <t>380_LCHE</t>
  </si>
  <si>
    <t>PSSILV01</t>
  </si>
  <si>
    <t>UTTOXETER (USE 383BRUTT)</t>
  </si>
  <si>
    <t>383_PUTT</t>
  </si>
  <si>
    <t>SLINDON</t>
  </si>
  <si>
    <t>PSSLIN01</t>
  </si>
  <si>
    <t>UTTOXETER W BRAMSHALL</t>
  </si>
  <si>
    <t>383BRUTT</t>
  </si>
  <si>
    <t>PSSMAL01</t>
  </si>
  <si>
    <t>WALL</t>
  </si>
  <si>
    <t>384_KLIC</t>
  </si>
  <si>
    <t>SNEYD</t>
  </si>
  <si>
    <t>PSSNEY01</t>
  </si>
  <si>
    <t>WALSALL ST ANDREW</t>
  </si>
  <si>
    <t>385_FWAL</t>
  </si>
  <si>
    <t>PSSNEY02</t>
  </si>
  <si>
    <t>WALSALL ST GABRIEL FULBROOK</t>
  </si>
  <si>
    <t>386_TWAL</t>
  </si>
  <si>
    <t>STAFFORD ST JOHN</t>
  </si>
  <si>
    <t>PSSTAF01</t>
  </si>
  <si>
    <t>WALSALL ST LUKE</t>
  </si>
  <si>
    <t>387BPWAL</t>
  </si>
  <si>
    <t>STAFFORD ST PAUL</t>
  </si>
  <si>
    <t>PSSTAF02</t>
  </si>
  <si>
    <t>WALSALL ST MARTIN</t>
  </si>
  <si>
    <t>388BKWAL</t>
  </si>
  <si>
    <t>STAFFORD ST THOMAS</t>
  </si>
  <si>
    <t>PSSTAF03</t>
  </si>
  <si>
    <t>WALSALL ST MARY (USE 069BLWAL)</t>
  </si>
  <si>
    <t>389_XWAL</t>
  </si>
  <si>
    <t>STAFFORD TEAM</t>
  </si>
  <si>
    <t>PSSTAF04</t>
  </si>
  <si>
    <t>WALSALL ST MATTHEW</t>
  </si>
  <si>
    <t>390_WWAL</t>
  </si>
  <si>
    <t>STAFFORD (ROWLEY STREET)</t>
  </si>
  <si>
    <t>PSSTAF05</t>
  </si>
  <si>
    <t>WALSALL ST PAUL</t>
  </si>
  <si>
    <t>391BRWAL</t>
  </si>
  <si>
    <t>STAFFORD S MARYS</t>
  </si>
  <si>
    <t>PSSTAF06</t>
  </si>
  <si>
    <t>WALSALL ST PETER</t>
  </si>
  <si>
    <t>392_KWAL</t>
  </si>
  <si>
    <t>STAFFORD S BERTELINS</t>
  </si>
  <si>
    <t>PSSTAF07</t>
  </si>
  <si>
    <t>WALSALL WOOD</t>
  </si>
  <si>
    <t>393_FWAL</t>
  </si>
  <si>
    <t>STAFFORD S CHADS</t>
  </si>
  <si>
    <t>PSSTAF08</t>
  </si>
  <si>
    <t>THE WATERSHED BENEFICE</t>
  </si>
  <si>
    <t>395BPPEN</t>
  </si>
  <si>
    <t>STAFFORD ST LEONARDS, MARSTON</t>
  </si>
  <si>
    <t>PSSTAF09</t>
  </si>
  <si>
    <t>WEDNESBURY ST BARTHOLOMEW</t>
  </si>
  <si>
    <t>397_XWED</t>
  </si>
  <si>
    <t>STAFFORD WHITGREAVE S JOHNS</t>
  </si>
  <si>
    <t>PSSTAF10</t>
  </si>
  <si>
    <t>WEDNESBURY ST JAMES &amp; ST JOHN</t>
  </si>
  <si>
    <t>398BTWED</t>
  </si>
  <si>
    <t>STANDON</t>
  </si>
  <si>
    <t>PSSTAN01</t>
  </si>
  <si>
    <t>WEDNESBURY ST PAUL WOOD GREEN</t>
  </si>
  <si>
    <t>400_RWED</t>
  </si>
  <si>
    <t>STANTON</t>
  </si>
  <si>
    <t>PSSTAN02</t>
  </si>
  <si>
    <t>WEDNESFIELD S GREG 400BTWUL</t>
  </si>
  <si>
    <t>400BTWOL</t>
  </si>
  <si>
    <t>STANTON-ON-HINE HEATH</t>
  </si>
  <si>
    <t>PSSTAN03</t>
  </si>
  <si>
    <t>WEDNESFIELD S GREGORY</t>
  </si>
  <si>
    <t>400BTWUL</t>
  </si>
  <si>
    <t>ST GEORGES</t>
  </si>
  <si>
    <t>PSSTGE01</t>
  </si>
  <si>
    <t>WEDNESFIELD USE 401_LWUL</t>
  </si>
  <si>
    <t>401_LWOL</t>
  </si>
  <si>
    <t>ST MARTINS</t>
  </si>
  <si>
    <t>PSSTMA01</t>
  </si>
  <si>
    <t>WEDNESFIELD</t>
  </si>
  <si>
    <t>401_LWUL</t>
  </si>
  <si>
    <t>STOCKTON</t>
  </si>
  <si>
    <t>PSSTOC01</t>
  </si>
  <si>
    <t>HEATH TOWN (WEDNESFIELD)</t>
  </si>
  <si>
    <t>402_HWOL</t>
  </si>
  <si>
    <t>STOKE ON TRENT</t>
  </si>
  <si>
    <t>PSSTOK01</t>
  </si>
  <si>
    <t>WELLINGTON ALL SS W EYTON</t>
  </si>
  <si>
    <t>404_PTEL</t>
  </si>
  <si>
    <t>STOKE ON TERN</t>
  </si>
  <si>
    <t>PSSTOK02</t>
  </si>
  <si>
    <t>WELLINGTON CH CH(USE 155BXTEL)</t>
  </si>
  <si>
    <t>405_KTEL</t>
  </si>
  <si>
    <t>STONE CHRIST CHURCH</t>
  </si>
  <si>
    <t>PSSTON01</t>
  </si>
  <si>
    <t>WEM</t>
  </si>
  <si>
    <t>409_JWEM</t>
  </si>
  <si>
    <t>STONE ST MICHAEL</t>
  </si>
  <si>
    <t>PSSTON02</t>
  </si>
  <si>
    <t>WERRINGTON (USE 409CMCHE)</t>
  </si>
  <si>
    <t>409BKCHE</t>
  </si>
  <si>
    <t>STONEYDELPH</t>
  </si>
  <si>
    <t>PSSTON04</t>
  </si>
  <si>
    <t>WERRINGTON &amp; WETLEY ROCKS</t>
  </si>
  <si>
    <t>409CMCHE</t>
  </si>
  <si>
    <t>STONNALL</t>
  </si>
  <si>
    <t>PSSTON05</t>
  </si>
  <si>
    <t>W BROMWICH ALL SAINTS</t>
  </si>
  <si>
    <t>410_HWES</t>
  </si>
  <si>
    <t>STOWE BY CHARTLEY</t>
  </si>
  <si>
    <t>PSSTOW01</t>
  </si>
  <si>
    <t>W BROMWICH HOLY TRINITY</t>
  </si>
  <si>
    <t>412_PWES</t>
  </si>
  <si>
    <t>PSSTRA01</t>
  </si>
  <si>
    <t>W BROMWICH ST ANDREW  W CH CH</t>
  </si>
  <si>
    <t>413BLWES</t>
  </si>
  <si>
    <t>PSSTRE01</t>
  </si>
  <si>
    <t>W BROMWICH ST FRANCIS</t>
  </si>
  <si>
    <t>414_FWES</t>
  </si>
  <si>
    <t>PSSTRE02</t>
  </si>
  <si>
    <t>W BROM ST JAMES/use 415BWWES</t>
  </si>
  <si>
    <t>415_TWES</t>
  </si>
  <si>
    <t>SUTTON MADDOCK</t>
  </si>
  <si>
    <t>PSSUTT01</t>
  </si>
  <si>
    <t>W BROMWICH ST JAMES (HILL TOP)</t>
  </si>
  <si>
    <t>415BWWES</t>
  </si>
  <si>
    <t>SWINDON</t>
  </si>
  <si>
    <t>PSSWIN01</t>
  </si>
  <si>
    <t>W BROMWICH ST PAUL (USE 415BW)</t>
  </si>
  <si>
    <t>417_JWES</t>
  </si>
  <si>
    <t>SWYNNERTON</t>
  </si>
  <si>
    <t>PSSWYN01</t>
  </si>
  <si>
    <t>W BROMWICH ST PETER</t>
  </si>
  <si>
    <t>418_XWES</t>
  </si>
  <si>
    <t>PSTALK01</t>
  </si>
  <si>
    <t>W BROMWICH ST PHILIP</t>
  </si>
  <si>
    <t>419_RWES</t>
  </si>
  <si>
    <t>PSTAMW01</t>
  </si>
  <si>
    <t>W BROMWICH GD SHEP W ST JOHN</t>
  </si>
  <si>
    <t>420_PWES</t>
  </si>
  <si>
    <t>TATENHILL</t>
  </si>
  <si>
    <t>PSTATE01</t>
  </si>
  <si>
    <t>WEST FELTON USE 431BWOSW</t>
  </si>
  <si>
    <t>421_KOSW</t>
  </si>
  <si>
    <t>TETTENHALL CHR KING A/C CLOSED</t>
  </si>
  <si>
    <t>PSTETT01</t>
  </si>
  <si>
    <t>WESTLANDS ST ANDREW</t>
  </si>
  <si>
    <t>421BLNEW</t>
  </si>
  <si>
    <t>TETTENHALL ST MICHAEL</t>
  </si>
  <si>
    <t>PSTETT02</t>
  </si>
  <si>
    <t>W RHYN AND SELA - USE 311BFOSW</t>
  </si>
  <si>
    <t>423BWOSW</t>
  </si>
  <si>
    <t>TETTENHALL WOOD</t>
  </si>
  <si>
    <t>PSTETT03</t>
  </si>
  <si>
    <t>WESTON UNDER RECASTLE</t>
  </si>
  <si>
    <t>423CFWEM</t>
  </si>
  <si>
    <t>TETTENHALL FINCH/CASTLECROFT</t>
  </si>
  <si>
    <t>PSTETT04</t>
  </si>
  <si>
    <t>WETLEY ROCKS (USE 409CMCHE)</t>
  </si>
  <si>
    <t>426_XLEE</t>
  </si>
  <si>
    <t>TIBBERTON</t>
  </si>
  <si>
    <t>PSTIBB01</t>
  </si>
  <si>
    <t>WHITCHURCH</t>
  </si>
  <si>
    <t>428_LWEM</t>
  </si>
  <si>
    <t>TILSTOCK</t>
  </si>
  <si>
    <t>PSTILS01</t>
  </si>
  <si>
    <t>WHITTINGTON W WEEFORD</t>
  </si>
  <si>
    <t>430BHLIC</t>
  </si>
  <si>
    <t>PSTIPT01</t>
  </si>
  <si>
    <t>WHITTINGTON ST JOHN USE 431BW</t>
  </si>
  <si>
    <t>431_TOSW</t>
  </si>
  <si>
    <t>TIPTON ST MARK</t>
  </si>
  <si>
    <t>PSTIPT02</t>
  </si>
  <si>
    <t>WHITTINGTON &amp; W FELTON W HAUGH</t>
  </si>
  <si>
    <t>431BWOSW</t>
  </si>
  <si>
    <t>TIPTON ST MARTIN</t>
  </si>
  <si>
    <t>PSTIPT03</t>
  </si>
  <si>
    <t>WIGGINTON</t>
  </si>
  <si>
    <t>433_JTAM</t>
  </si>
  <si>
    <t>PSTIPT04</t>
  </si>
  <si>
    <t>SHT HTH (WILLENHALL HT) 027CKW</t>
  </si>
  <si>
    <t>434_XWOL</t>
  </si>
  <si>
    <t>TITTENSOR</t>
  </si>
  <si>
    <t>PSTITT01</t>
  </si>
  <si>
    <t>WILLENHALL ST ANNE 435_RWUL</t>
  </si>
  <si>
    <t>435_RWOL</t>
  </si>
  <si>
    <t>TIVIDALE ST MICHAEL</t>
  </si>
  <si>
    <t>PSTIVI01</t>
  </si>
  <si>
    <t>WILLENHALL ST ANNE</t>
  </si>
  <si>
    <t>435_RWUL</t>
  </si>
  <si>
    <t>TIXALL</t>
  </si>
  <si>
    <t>PSTIXA01</t>
  </si>
  <si>
    <t>WILLENHALL ST GILES 436_LWUL</t>
  </si>
  <si>
    <t>436_LWOL</t>
  </si>
  <si>
    <t>PSTONG01</t>
  </si>
  <si>
    <t>WILLENHALL ST GILES</t>
  </si>
  <si>
    <t>436_LWUL</t>
  </si>
  <si>
    <t>TREFONEN</t>
  </si>
  <si>
    <t>PSTREF01</t>
  </si>
  <si>
    <t>WILLENHALL ST STE 437_HWUL</t>
  </si>
  <si>
    <t>437_HWOL</t>
  </si>
  <si>
    <t>TRENT VALE (USE PSHART01)</t>
  </si>
  <si>
    <t>PSTREN01</t>
  </si>
  <si>
    <t>WILLENHALL S STEPHEN</t>
  </si>
  <si>
    <t>437_HWUL</t>
  </si>
  <si>
    <t>PSTREN02</t>
  </si>
  <si>
    <t>WILNECOTE</t>
  </si>
  <si>
    <t>438_WTAM</t>
  </si>
  <si>
    <t>TRYSULL</t>
  </si>
  <si>
    <t>PSTRYS01</t>
  </si>
  <si>
    <t>WOLSTANTON ST MARGARET ONLY</t>
  </si>
  <si>
    <t>440ALNEW</t>
  </si>
  <si>
    <t>TUNSTALL</t>
  </si>
  <si>
    <t>PSTUNS01</t>
  </si>
  <si>
    <t>WOLV SS PETER, (USE 075CHWOL)</t>
  </si>
  <si>
    <t>440BPWOL</t>
  </si>
  <si>
    <t>TUTBURY</t>
  </si>
  <si>
    <t>PSTUTB01</t>
  </si>
  <si>
    <t>WOLVERHAMPTON ST ANDREW</t>
  </si>
  <si>
    <t>443_RWOL</t>
  </si>
  <si>
    <t>UFFINGTON</t>
  </si>
  <si>
    <t>PSUFFI01</t>
  </si>
  <si>
    <t>WOLVERHAMPTON ST JOHN</t>
  </si>
  <si>
    <t>446BXWOL</t>
  </si>
  <si>
    <t>PSUPPE02</t>
  </si>
  <si>
    <t>WOLVERHAMPTON ST JUDE</t>
  </si>
  <si>
    <t>447_PWOL</t>
  </si>
  <si>
    <t>UPPINGTON</t>
  </si>
  <si>
    <t>PSUPPI01</t>
  </si>
  <si>
    <t>WOLVERHAMPTON ST LUKE</t>
  </si>
  <si>
    <t>448_KWOL</t>
  </si>
  <si>
    <t>UPTON MAGNA</t>
  </si>
  <si>
    <t>PSUPTO01</t>
  </si>
  <si>
    <t>WOLVERHAMPTON ST MATTHEW</t>
  </si>
  <si>
    <t>450_XWOL</t>
  </si>
  <si>
    <t>UTTOXETER</t>
  </si>
  <si>
    <t>PSUTTO01</t>
  </si>
  <si>
    <t>WOLVERHAMPTON ST STEPHEN</t>
  </si>
  <si>
    <t>453_HWOL</t>
  </si>
  <si>
    <t>PSWALL01</t>
  </si>
  <si>
    <t>WOMBOURNE  (USE 330BJTRY)</t>
  </si>
  <si>
    <t>454BXTRY</t>
  </si>
  <si>
    <t>PSWALS01</t>
  </si>
  <si>
    <t>WOMBRIDGE</t>
  </si>
  <si>
    <t>455_PTEL</t>
  </si>
  <si>
    <t>WALSALL ST GABRIEL</t>
  </si>
  <si>
    <t>PSWALS02</t>
  </si>
  <si>
    <t>WOORE AND NORTON IN HALES</t>
  </si>
  <si>
    <t>456BLHOD</t>
  </si>
  <si>
    <t>WALSALL ST JOHN</t>
  </si>
  <si>
    <t>PSWALS03</t>
  </si>
  <si>
    <t>WROCKWARDINE</t>
  </si>
  <si>
    <t>457BHWRO</t>
  </si>
  <si>
    <t>WALSALL ST MARY PALFREY</t>
  </si>
  <si>
    <t>PSWALS04</t>
  </si>
  <si>
    <t>WROCKWARDINE WOOD USE 266BFTEL</t>
  </si>
  <si>
    <t>458_TTEL</t>
  </si>
  <si>
    <t>WALSALL S MATTHEW</t>
  </si>
  <si>
    <t>PSWALS05</t>
  </si>
  <si>
    <t>YOXALL</t>
  </si>
  <si>
    <t>461_HLIC</t>
  </si>
  <si>
    <t>WALSALL ST MICHAEL</t>
  </si>
  <si>
    <t>PSWALS06</t>
  </si>
  <si>
    <t>PSWALS07</t>
  </si>
  <si>
    <t>PSWALS08</t>
  </si>
  <si>
    <t>PSWALS09</t>
  </si>
  <si>
    <t>WALSALL S LUKE</t>
  </si>
  <si>
    <t>PSWALS10</t>
  </si>
  <si>
    <t>PSWALS11</t>
  </si>
  <si>
    <t>WARSLOW &amp; ELKSTONE</t>
  </si>
  <si>
    <t>PSWARS01</t>
  </si>
  <si>
    <t>WATERFALL</t>
  </si>
  <si>
    <t>PSWATE01</t>
  </si>
  <si>
    <t>WATERS UPTON</t>
  </si>
  <si>
    <t>PSWATE02</t>
  </si>
  <si>
    <t>WEST BROMWICH ALL SAINTS</t>
  </si>
  <si>
    <t>PSWBRO01</t>
  </si>
  <si>
    <t>WEST BROMWICH GOOD SHEPHERD</t>
  </si>
  <si>
    <t>PSWBRO04</t>
  </si>
  <si>
    <t>WEST BROMWICH HOLY TRINITY</t>
  </si>
  <si>
    <t>PSWBRO05</t>
  </si>
  <si>
    <t>WEST BROMWICH ST ANDREW</t>
  </si>
  <si>
    <t>PSWBRO06</t>
  </si>
  <si>
    <t>WEST BROMWICH ST FRANCIS</t>
  </si>
  <si>
    <t>PSWBRO07</t>
  </si>
  <si>
    <t>WEST BROMWICH ST JAMES</t>
  </si>
  <si>
    <t>PSWBRO08</t>
  </si>
  <si>
    <t>WEST BROMWICH ST PAUL</t>
  </si>
  <si>
    <t>PSWBRO10</t>
  </si>
  <si>
    <t>WEST BROMWICH ST PETER</t>
  </si>
  <si>
    <t>PSWBRO11</t>
  </si>
  <si>
    <t>WEST BROMWICH ST PHILIP</t>
  </si>
  <si>
    <t>PSWBRO12</t>
  </si>
  <si>
    <t>PSWEDN01</t>
  </si>
  <si>
    <t>WEDNESBURY SS JAMES &amp; JOHN</t>
  </si>
  <si>
    <t>PSWEDN02</t>
  </si>
  <si>
    <t>WEDNESBURY ST PAUL</t>
  </si>
  <si>
    <t>PSWEDN05</t>
  </si>
  <si>
    <t>WEDNESFIELD ST ALBAN</t>
  </si>
  <si>
    <t>PSWEDN07</t>
  </si>
  <si>
    <t>WEDNESFIELD ST AUGUSTINE</t>
  </si>
  <si>
    <t>PSWEDN08</t>
  </si>
  <si>
    <t>WEDNESFIELD ST GREGORY</t>
  </si>
  <si>
    <t>PSWEDN09</t>
  </si>
  <si>
    <t>WEDNESFIELD ST THOMAS</t>
  </si>
  <si>
    <t>PSWEDN10</t>
  </si>
  <si>
    <t>WEEFORD</t>
  </si>
  <si>
    <t>PSWEEF01</t>
  </si>
  <si>
    <t>WELLINGTON ALL SAINTS</t>
  </si>
  <si>
    <t>PSWELL01</t>
  </si>
  <si>
    <t>WELLINGTON CHRIST CHURCH</t>
  </si>
  <si>
    <t>PSWELL03</t>
  </si>
  <si>
    <t>WELSH FRANKTON</t>
  </si>
  <si>
    <t>PSWELS01</t>
  </si>
  <si>
    <t>WELSHAMPTON</t>
  </si>
  <si>
    <t>PSWELS02</t>
  </si>
  <si>
    <t>PSWEM_01</t>
  </si>
  <si>
    <t>WERRINGTON</t>
  </si>
  <si>
    <t>PSWERR01</t>
  </si>
  <si>
    <t>WETLEY ROCKS</t>
  </si>
  <si>
    <t>PSWETL01</t>
  </si>
  <si>
    <t>WETTON</t>
  </si>
  <si>
    <t>PSWETT01</t>
  </si>
  <si>
    <t>WEST FELTON</t>
  </si>
  <si>
    <t>PSWFEL01</t>
  </si>
  <si>
    <t>PSWHIT01</t>
  </si>
  <si>
    <t>WHITMORE</t>
  </si>
  <si>
    <t>PSWHIT02</t>
  </si>
  <si>
    <t>WHITTINGTON ST JOHN (OSWESTRY)</t>
  </si>
  <si>
    <t>PSWHIT03</t>
  </si>
  <si>
    <t>WHITTINGTON (LICHFIELD)</t>
  </si>
  <si>
    <t>PSWHIT04</t>
  </si>
  <si>
    <t>WHIXALL</t>
  </si>
  <si>
    <t>PSWHIX01</t>
  </si>
  <si>
    <t>PSWIGG01</t>
  </si>
  <si>
    <t>PSWILL01</t>
  </si>
  <si>
    <t>PSWILL02</t>
  </si>
  <si>
    <t>WILLENHALL ST STEPHEN</t>
  </si>
  <si>
    <t>PSWILL03</t>
  </si>
  <si>
    <t>PSWILN01</t>
  </si>
  <si>
    <t>WITHINGTON</t>
  </si>
  <si>
    <t>PSWITH01</t>
  </si>
  <si>
    <t>WESTLANDS</t>
  </si>
  <si>
    <t>PSWLAN01</t>
  </si>
  <si>
    <t>WESTON UNDER LIZARD</t>
  </si>
  <si>
    <t>PSWLIZ01</t>
  </si>
  <si>
    <t>WESTON LULLINGFIELD</t>
  </si>
  <si>
    <t>PSWLUL01</t>
  </si>
  <si>
    <t>WOLSTANTON S MARGARETS</t>
  </si>
  <si>
    <t>PSWOLS01</t>
  </si>
  <si>
    <t>WOLVERHAMPTON ALL SAINTS</t>
  </si>
  <si>
    <t>PSWOLV01</t>
  </si>
  <si>
    <t>PSWOLV02</t>
  </si>
  <si>
    <t>WOLVERHAMPTON ST CHAD</t>
  </si>
  <si>
    <t>PSWOLV04</t>
  </si>
  <si>
    <t>PSWOLV05</t>
  </si>
  <si>
    <t>PSWOLV06</t>
  </si>
  <si>
    <t>WOLVERHAMPTON ST MARK</t>
  </si>
  <si>
    <t>PSWOLV07</t>
  </si>
  <si>
    <t>WOLVERHAMPTON ST MARTIN</t>
  </si>
  <si>
    <t>PSWOLV08</t>
  </si>
  <si>
    <t>PSWOLV09</t>
  </si>
  <si>
    <t>WOLVERHAMPTON ST PETER (TEAM)</t>
  </si>
  <si>
    <t>PSWOLV10</t>
  </si>
  <si>
    <t>PSWOLV11</t>
  </si>
  <si>
    <t>WOLVERHAMPT0N ST JUDE</t>
  </si>
  <si>
    <t>PSWOLV12</t>
  </si>
  <si>
    <t>WOMBOURNE</t>
  </si>
  <si>
    <t>PSWOMB01</t>
  </si>
  <si>
    <t>PSWOMB02</t>
  </si>
  <si>
    <t>WOORE</t>
  </si>
  <si>
    <t>PSWOOR01</t>
  </si>
  <si>
    <t>WESTON UNDER REDCASTLE</t>
  </si>
  <si>
    <t>PSWRED01</t>
  </si>
  <si>
    <t>WESTON RHYN</t>
  </si>
  <si>
    <t>PSWRHY01</t>
  </si>
  <si>
    <t>PSWROC01</t>
  </si>
  <si>
    <t>WROCKWARDINE WOOD</t>
  </si>
  <si>
    <t>PSWROC02</t>
  </si>
  <si>
    <t>WESTON ON TRENT</t>
  </si>
  <si>
    <t>PSWTRE01</t>
  </si>
  <si>
    <t>WYCHNOR</t>
  </si>
  <si>
    <t>PSWYCH01</t>
  </si>
  <si>
    <t>PSYOXA01</t>
  </si>
  <si>
    <t>P/SHARE 1995 B/FWD BALANCES</t>
  </si>
  <si>
    <t>PS18-710</t>
  </si>
  <si>
    <t>PS07-265</t>
  </si>
  <si>
    <t>PS11-501</t>
  </si>
  <si>
    <t>PS08-299</t>
  </si>
  <si>
    <t>PS09-346</t>
  </si>
  <si>
    <t>PS12-750</t>
  </si>
  <si>
    <t>PS22-871</t>
  </si>
  <si>
    <t>PS13-502</t>
  </si>
  <si>
    <t>PS20-783</t>
  </si>
  <si>
    <t>PS13-507</t>
  </si>
  <si>
    <t>PS11-433</t>
  </si>
  <si>
    <t>PS11-421</t>
  </si>
  <si>
    <t>PS20-784</t>
  </si>
  <si>
    <t>PS20-785</t>
  </si>
  <si>
    <t>PS04-136</t>
  </si>
  <si>
    <t>PS11-422</t>
  </si>
  <si>
    <t>PS16-624</t>
  </si>
  <si>
    <t>PS08-306</t>
  </si>
  <si>
    <t>PS17-665</t>
  </si>
  <si>
    <t>PS18-711</t>
  </si>
  <si>
    <t>PS22-873</t>
  </si>
  <si>
    <t>PS21-824</t>
  </si>
  <si>
    <t>PS16-625</t>
  </si>
  <si>
    <t>PS06-220</t>
  </si>
  <si>
    <t>PS07-266</t>
  </si>
  <si>
    <t>PS14-552</t>
  </si>
  <si>
    <t>PS18-707</t>
  </si>
  <si>
    <t>PS14-553</t>
  </si>
  <si>
    <t>PS02-041</t>
  </si>
  <si>
    <t>PS08-300</t>
  </si>
  <si>
    <t>PS20-874</t>
  </si>
  <si>
    <t>PS14-554</t>
  </si>
  <si>
    <t>PS12-462</t>
  </si>
  <si>
    <t>PS03-109</t>
  </si>
  <si>
    <t>PS11-431</t>
  </si>
  <si>
    <t>PS11-427</t>
  </si>
  <si>
    <t>PS21-825</t>
  </si>
  <si>
    <t>PS12-753</t>
  </si>
  <si>
    <t>PS16-627</t>
  </si>
  <si>
    <t>PS14-555</t>
  </si>
  <si>
    <t>PS20-792</t>
  </si>
  <si>
    <t>PS11-424</t>
  </si>
  <si>
    <t>PS07-268</t>
  </si>
  <si>
    <t>PS07-269</t>
  </si>
  <si>
    <t>PS06-171</t>
  </si>
  <si>
    <t>PS09-347</t>
  </si>
  <si>
    <t>PS08-301</t>
  </si>
  <si>
    <t>PS22-872</t>
  </si>
  <si>
    <t>PS11-425</t>
  </si>
  <si>
    <t>PS09-373</t>
  </si>
  <si>
    <t>PS20-788</t>
  </si>
  <si>
    <t>PS18-712</t>
  </si>
  <si>
    <t>PS23-720</t>
  </si>
  <si>
    <t>PS12-464</t>
  </si>
  <si>
    <t>PS23-755</t>
  </si>
  <si>
    <t>PS20-789</t>
  </si>
  <si>
    <t>PS12-756</t>
  </si>
  <si>
    <t>PS18-898</t>
  </si>
  <si>
    <t>PS12-739</t>
  </si>
  <si>
    <t>PS02-059</t>
  </si>
  <si>
    <t>PS23-900</t>
  </si>
  <si>
    <t>PS08-302</t>
  </si>
  <si>
    <t>PS09-350</t>
  </si>
  <si>
    <t>PS22-875</t>
  </si>
  <si>
    <t>PS14-557</t>
  </si>
  <si>
    <t>PS12-465</t>
  </si>
  <si>
    <t>PS20-757</t>
  </si>
  <si>
    <t>PS01-025</t>
  </si>
  <si>
    <t>PS03-108</t>
  </si>
  <si>
    <t>PS20-790</t>
  </si>
  <si>
    <t>PS17-668</t>
  </si>
  <si>
    <t>PS16-628</t>
  </si>
  <si>
    <t>PS02-063</t>
  </si>
  <si>
    <t>PS09-351</t>
  </si>
  <si>
    <t>PS22-876</t>
  </si>
  <si>
    <t>PS21-816</t>
  </si>
  <si>
    <t>PS08-304</t>
  </si>
  <si>
    <t>PS08-305</t>
  </si>
  <si>
    <t>PS01-027</t>
  </si>
  <si>
    <t>PS11-426</t>
  </si>
  <si>
    <t>PS09-352</t>
  </si>
  <si>
    <t>PS08-758</t>
  </si>
  <si>
    <t>PS12-467</t>
  </si>
  <si>
    <t>PS13-504</t>
  </si>
  <si>
    <t>PS17-669</t>
  </si>
  <si>
    <t>PS09-353</t>
  </si>
  <si>
    <t>PS13-505</t>
  </si>
  <si>
    <t>PS12-468</t>
  </si>
  <si>
    <t>PS14-522</t>
  </si>
  <si>
    <t>Click Arrow to Right of Box</t>
  </si>
  <si>
    <t>Select Benefice</t>
  </si>
  <si>
    <t xml:space="preserve">Benefice Reference </t>
  </si>
  <si>
    <t>C</t>
  </si>
  <si>
    <t xml:space="preserve">OFFICE USE ONLY </t>
  </si>
  <si>
    <t>Date Service Took place</t>
  </si>
  <si>
    <t>Type of Service</t>
  </si>
  <si>
    <t>Additional Detail</t>
  </si>
  <si>
    <t>Name/s Recorded in Parish Records</t>
  </si>
  <si>
    <t>Fees Due to Dioceasn Board of Finance</t>
  </si>
  <si>
    <t>Cash/Chq</t>
  </si>
  <si>
    <t>dd/mm/yyyy</t>
  </si>
  <si>
    <t>SELECT FROM DROP DOWN LIST</t>
  </si>
  <si>
    <t>PLEASE PRINT</t>
  </si>
  <si>
    <t>£</t>
  </si>
  <si>
    <t>BAPTISM</t>
  </si>
  <si>
    <t>MARRIAGE</t>
  </si>
  <si>
    <t>FUN</t>
  </si>
  <si>
    <t>SER</t>
  </si>
  <si>
    <t>Type of service</t>
  </si>
  <si>
    <t>MOON</t>
  </si>
  <si>
    <t>Monument</t>
  </si>
  <si>
    <t>Funeral</t>
  </si>
  <si>
    <t>Searches</t>
  </si>
  <si>
    <t>Alstonfield</t>
  </si>
  <si>
    <t>BENEFICE</t>
  </si>
  <si>
    <t>Blithfield</t>
  </si>
  <si>
    <t>Colton</t>
  </si>
  <si>
    <t>Colwich</t>
  </si>
  <si>
    <t>Great Haywood</t>
  </si>
  <si>
    <t>Abbots Bromley</t>
  </si>
  <si>
    <t>Adderley</t>
  </si>
  <si>
    <t>Albrighton</t>
  </si>
  <si>
    <t>Boningale</t>
  </si>
  <si>
    <t>Donington</t>
  </si>
  <si>
    <t>Aldridge</t>
  </si>
  <si>
    <t>Alrewas</t>
  </si>
  <si>
    <t>Alsagers Bank</t>
  </si>
  <si>
    <t>Butterton</t>
  </si>
  <si>
    <t>Warslow with Elkstone</t>
  </si>
  <si>
    <t>Alton</t>
  </si>
  <si>
    <t>Bradley</t>
  </si>
  <si>
    <t>Denstone with Ellastone</t>
  </si>
  <si>
    <t>Bradley-le-moors</t>
  </si>
  <si>
    <t>Standon</t>
  </si>
  <si>
    <t>Mayfield</t>
  </si>
  <si>
    <t>Anslow</t>
  </si>
  <si>
    <t>Armitage</t>
  </si>
  <si>
    <t>Ash</t>
  </si>
  <si>
    <t>Ashley</t>
  </si>
  <si>
    <t>Mucklestone</t>
  </si>
  <si>
    <t>Broughton</t>
  </si>
  <si>
    <t>Croxton</t>
  </si>
  <si>
    <t>Astley</t>
  </si>
  <si>
    <t>Clive</t>
  </si>
  <si>
    <t>Grinshill</t>
  </si>
  <si>
    <t>Hadnall</t>
  </si>
  <si>
    <t>Audley</t>
  </si>
  <si>
    <t>Bagnall S.Chad</t>
  </si>
  <si>
    <t>Baralaston</t>
  </si>
  <si>
    <t>Barton with Dunstall</t>
  </si>
  <si>
    <t>Tatenhill</t>
  </si>
  <si>
    <t>Baschurch</t>
  </si>
  <si>
    <t>Weston Lullingfield with Hordley</t>
  </si>
  <si>
    <t>Basford</t>
  </si>
  <si>
    <t>Baswich</t>
  </si>
  <si>
    <t>Bayston Hill</t>
  </si>
  <si>
    <t>Beckbury</t>
  </si>
  <si>
    <t>Badger</t>
  </si>
  <si>
    <t>Kemberton</t>
  </si>
  <si>
    <t>Ryton</t>
  </si>
  <si>
    <t>Bentley Emmanuel</t>
  </si>
  <si>
    <t>Holy Trinity Willenhall</t>
  </si>
  <si>
    <t>Betley</t>
  </si>
  <si>
    <t>Bicton</t>
  </si>
  <si>
    <t>Montford</t>
  </si>
  <si>
    <t xml:space="preserve">Shrawardine </t>
  </si>
  <si>
    <t>Fitz</t>
  </si>
  <si>
    <t>Biddulph</t>
  </si>
  <si>
    <t>Bilbrook with Coven</t>
  </si>
  <si>
    <t>Biddulph Moor</t>
  </si>
  <si>
    <t>Knypersley</t>
  </si>
  <si>
    <t>Bilston</t>
  </si>
  <si>
    <t>Bishpswood</t>
  </si>
  <si>
    <t>Blakenall Heath</t>
  </si>
  <si>
    <t>Bloxwich</t>
  </si>
  <si>
    <t>Blurton</t>
  </si>
  <si>
    <t>Dresden</t>
  </si>
  <si>
    <t>Church Eaton</t>
  </si>
  <si>
    <t>Derrington</t>
  </si>
  <si>
    <t>Haughton</t>
  </si>
  <si>
    <t>Bradley S Martin</t>
  </si>
  <si>
    <t>Porthill</t>
  </si>
  <si>
    <t>Branston</t>
  </si>
  <si>
    <t>Brereton</t>
  </si>
  <si>
    <t>Rugeley</t>
  </si>
  <si>
    <t>Brewood</t>
  </si>
  <si>
    <t>Brown Edge</t>
  </si>
  <si>
    <t>Bucknall</t>
  </si>
  <si>
    <t>Burntwood</t>
  </si>
  <si>
    <t>Burselen S John &amp; S Paul</t>
  </si>
  <si>
    <t>Burslem S Werburgh</t>
  </si>
  <si>
    <t>Burton All Saints</t>
  </si>
  <si>
    <t>Burton Christchurch</t>
  </si>
  <si>
    <t>Burton S Chad</t>
  </si>
  <si>
    <t>Burton S Modwens</t>
  </si>
  <si>
    <t>Burton S.Aidan</t>
  </si>
  <si>
    <t>Burton S.Paul</t>
  </si>
  <si>
    <t>Bushbury</t>
  </si>
  <si>
    <t>Caldmore</t>
  </si>
  <si>
    <t>Calton</t>
  </si>
  <si>
    <t>Cauldon</t>
  </si>
  <si>
    <t>Grindon</t>
  </si>
  <si>
    <t>Waterfall</t>
  </si>
  <si>
    <t>Canwell</t>
  </si>
  <si>
    <t>Cannock</t>
  </si>
  <si>
    <t>Huntington</t>
  </si>
  <si>
    <t>Castle Church</t>
  </si>
  <si>
    <t>Caverswell</t>
  </si>
  <si>
    <t>West Coyney w Dilhorne</t>
  </si>
  <si>
    <t>Central Telford</t>
  </si>
  <si>
    <t>Central Wolverhampton</t>
  </si>
  <si>
    <t>Chadsmoor</t>
  </si>
  <si>
    <t>Chapel Chorlton</t>
  </si>
  <si>
    <t>Maer</t>
  </si>
  <si>
    <t>Whitmore</t>
  </si>
  <si>
    <t>Chase Terrace S John</t>
  </si>
  <si>
    <t>Chasetown</t>
  </si>
  <si>
    <t>Cheadle W Freehay</t>
  </si>
  <si>
    <t>Chebsey</t>
  </si>
  <si>
    <t>Creswell</t>
  </si>
  <si>
    <t>Ellenhall</t>
  </si>
  <si>
    <t>Ranton</t>
  </si>
  <si>
    <t>Seighford</t>
  </si>
  <si>
    <t>Checkley</t>
  </si>
  <si>
    <t>Cheddleton</t>
  </si>
  <si>
    <t>Chell</t>
  </si>
  <si>
    <t>Chesterton</t>
  </si>
  <si>
    <t>Cheswardine</t>
  </si>
  <si>
    <t>Child Ercall</t>
  </si>
  <si>
    <t>Hales</t>
  </si>
  <si>
    <t>Hinstock</t>
  </si>
  <si>
    <t>Sambrook</t>
  </si>
  <si>
    <t>Stoke on Tern</t>
  </si>
  <si>
    <t>Church Aston</t>
  </si>
  <si>
    <t>Clayton</t>
  </si>
  <si>
    <t>Clifton Campville</t>
  </si>
  <si>
    <t>Edingdale</t>
  </si>
  <si>
    <t>Harlaston</t>
  </si>
  <si>
    <t>Codsall</t>
  </si>
  <si>
    <t>ASTLEY,CLIVE,GRINSHILL,HADNALL</t>
  </si>
  <si>
    <t>ASTLEY CLIVE GRINSHILL HADNALL</t>
  </si>
  <si>
    <t>Total of Page 1</t>
  </si>
  <si>
    <t>Payment to DBF</t>
  </si>
  <si>
    <t>Quarter</t>
  </si>
  <si>
    <t>MARCH</t>
  </si>
  <si>
    <t>JUNE</t>
  </si>
  <si>
    <t>SEPTEMBER</t>
  </si>
  <si>
    <t>DECEMBER</t>
  </si>
  <si>
    <t>JAN-MAR</t>
  </si>
  <si>
    <t>APR-JUN</t>
  </si>
  <si>
    <t>JUL-SEPT</t>
  </si>
  <si>
    <t>OCT-DEC</t>
  </si>
  <si>
    <t>Please ensure that cheques are made payable to Lichfield Diocesan Board of Finance (or LDBF)</t>
  </si>
  <si>
    <t>Status</t>
  </si>
  <si>
    <t>Warden</t>
  </si>
  <si>
    <t>Secretary</t>
  </si>
  <si>
    <t xml:space="preserve">Treasurer </t>
  </si>
  <si>
    <t>Bank Details: LDBF, Lloyds Bank Account Number 00030004 Sort Code 30-95-04</t>
  </si>
  <si>
    <t>NIL RETURN</t>
  </si>
  <si>
    <t>Officant Taking Service</t>
  </si>
  <si>
    <r>
      <t>Status (</t>
    </r>
    <r>
      <rPr>
        <b/>
        <sz val="12"/>
        <color indexed="8"/>
        <rFont val="Calibri"/>
        <family val="2"/>
      </rPr>
      <t>SELECT FROM LIST)</t>
    </r>
  </si>
  <si>
    <r>
      <rPr>
        <i/>
        <sz val="12"/>
        <color indexed="8"/>
        <rFont val="Calibri"/>
        <family val="2"/>
      </rPr>
      <t xml:space="preserve">Date </t>
    </r>
    <r>
      <rPr>
        <b/>
        <sz val="12"/>
        <color indexed="8"/>
        <rFont val="Calibri"/>
        <family val="2"/>
      </rPr>
      <t xml:space="preserve">(PLEASE PRINT) </t>
    </r>
  </si>
  <si>
    <t xml:space="preserve">      C</t>
  </si>
  <si>
    <t>Return for the Month End</t>
  </si>
  <si>
    <t>Fradley</t>
  </si>
  <si>
    <t>CHQ</t>
  </si>
  <si>
    <t>04.11.2016</t>
  </si>
  <si>
    <t>09.11.2016</t>
  </si>
  <si>
    <t>N/A</t>
  </si>
  <si>
    <t>E.W</t>
  </si>
  <si>
    <t>20.12.2016</t>
  </si>
  <si>
    <t>CASH</t>
  </si>
  <si>
    <t>10.11.2016</t>
  </si>
  <si>
    <t>19.11.2016</t>
  </si>
  <si>
    <t>20.11.2016</t>
  </si>
  <si>
    <t>29.11.2016</t>
  </si>
  <si>
    <t>30.11.2016</t>
  </si>
  <si>
    <t>05.12.2016</t>
  </si>
  <si>
    <t>10.12.2016</t>
  </si>
  <si>
    <t xml:space="preserve">Total </t>
  </si>
  <si>
    <t>F.Flinstone</t>
  </si>
  <si>
    <t>S.White</t>
  </si>
  <si>
    <t>D.Duck</t>
  </si>
  <si>
    <t>M.Goofy</t>
  </si>
  <si>
    <t>W.Pooh</t>
  </si>
  <si>
    <t>L.Mermaid</t>
  </si>
  <si>
    <t>A.Wonderland</t>
  </si>
  <si>
    <t>M.Mouse/M.Mouse</t>
  </si>
  <si>
    <t>B.Beast/S.Beauty</t>
  </si>
  <si>
    <t>S.Little</t>
  </si>
  <si>
    <t xml:space="preserve">Date (PLEASE PRINT) </t>
  </si>
  <si>
    <t>DISNEYLAND</t>
  </si>
  <si>
    <t xml:space="preserve">Orlando </t>
  </si>
  <si>
    <t>Orlando</t>
  </si>
  <si>
    <t>Paris</t>
  </si>
  <si>
    <t>K.Allen</t>
  </si>
  <si>
    <r>
      <t xml:space="preserve">Status </t>
    </r>
    <r>
      <rPr>
        <b/>
        <i/>
        <sz val="12"/>
        <color indexed="8"/>
        <rFont val="Calibri"/>
        <family val="2"/>
      </rPr>
      <t>(PLEASE PRINT)</t>
    </r>
  </si>
  <si>
    <t>21.11.2016</t>
  </si>
  <si>
    <t>If you are arranging for fees to be paid by Bank Transfer, please include either your Benefice Reference (above) or Parish Share Code and the word "FEES" to assist with reconciliation of payment</t>
  </si>
  <si>
    <r>
      <t>I can confirm that the above are the total fees recieved in this period -</t>
    </r>
    <r>
      <rPr>
        <b/>
        <sz val="12"/>
        <color indexed="8"/>
        <rFont val="Calibri"/>
        <family val="2"/>
      </rPr>
      <t xml:space="preserve"> (PRINT NAME) </t>
    </r>
  </si>
  <si>
    <t>Please email a copy of this spreadsheet to finance@lichfield.anglican.org or post a copy to St Marys House, The Close Lichfield, WS13 7LD and keep a copy for your records.</t>
  </si>
  <si>
    <r>
      <t xml:space="preserve">Please mark a </t>
    </r>
    <r>
      <rPr>
        <b/>
        <sz val="12"/>
        <color indexed="8"/>
        <rFont val="Calibri"/>
        <family val="2"/>
      </rPr>
      <t xml:space="preserve">X </t>
    </r>
    <r>
      <rPr>
        <sz val="12"/>
        <color indexed="8"/>
        <rFont val="Calibri"/>
        <family val="2"/>
      </rPr>
      <t>in this box if a NIL return this period</t>
    </r>
  </si>
  <si>
    <t>Diocese of Lichfield - Fees Return for the Year 2017</t>
  </si>
  <si>
    <t>APRIL</t>
  </si>
  <si>
    <t>MAY</t>
  </si>
  <si>
    <t>JULY</t>
  </si>
  <si>
    <t>AUGUST</t>
  </si>
  <si>
    <t>OCTOBER</t>
  </si>
  <si>
    <t>NOVEMBER</t>
  </si>
  <si>
    <t>Return for the Period End</t>
  </si>
  <si>
    <t>Cotes Heath</t>
  </si>
  <si>
    <t>Swynnerton</t>
  </si>
  <si>
    <t>Tittensor</t>
  </si>
  <si>
    <t>Criftins</t>
  </si>
  <si>
    <t>Duddleston</t>
  </si>
  <si>
    <t>Welsh Frankton</t>
  </si>
  <si>
    <t>Cross Heath</t>
  </si>
  <si>
    <t>Darlaston All Saints</t>
  </si>
  <si>
    <t>Darlaston St Lawerence</t>
  </si>
  <si>
    <t>Donnington Wood</t>
  </si>
  <si>
    <t>Draycott-le-Moors</t>
  </si>
  <si>
    <t>Forsbrook</t>
  </si>
  <si>
    <t>Drayton in Hales</t>
  </si>
  <si>
    <t>Eccleshall</t>
  </si>
  <si>
    <t>Longton Hall</t>
  </si>
  <si>
    <t>Edgmond</t>
  </si>
  <si>
    <t>Kynnersley</t>
  </si>
  <si>
    <t>Preston Wealdmoors</t>
  </si>
  <si>
    <t>Edstaston</t>
  </si>
  <si>
    <t>Fauls</t>
  </si>
  <si>
    <t>Prees</t>
  </si>
  <si>
    <t>Elford</t>
  </si>
  <si>
    <t>Ellesmere</t>
  </si>
  <si>
    <t>Endon</t>
  </si>
  <si>
    <t>Stanley</t>
  </si>
  <si>
    <t>Essington</t>
  </si>
  <si>
    <t>Ettingshall</t>
  </si>
  <si>
    <t>Farewell</t>
  </si>
  <si>
    <t>Fazeley</t>
  </si>
  <si>
    <t>Fenton</t>
  </si>
  <si>
    <t>Forton</t>
  </si>
  <si>
    <t>Fradswell</t>
  </si>
  <si>
    <t>Milwich</t>
  </si>
  <si>
    <t>Weston upon Trent</t>
  </si>
  <si>
    <t>Fulford</t>
  </si>
  <si>
    <t>Hilderstone</t>
  </si>
  <si>
    <t>Hatherton</t>
  </si>
  <si>
    <t>Gentleshaw</t>
  </si>
  <si>
    <t xml:space="preserve">Glascote </t>
  </si>
  <si>
    <t>Stoneydelph</t>
  </si>
  <si>
    <t>Great Barr</t>
  </si>
  <si>
    <t>Great Wyrley</t>
  </si>
  <si>
    <t>Hadley</t>
  </si>
  <si>
    <t>Wellington Christchurch</t>
  </si>
  <si>
    <t>Hammerwich</t>
  </si>
  <si>
    <t>Hanbury</t>
  </si>
  <si>
    <t>Rangemore</t>
  </si>
  <si>
    <t>Tutbury</t>
  </si>
  <si>
    <t>Newborough</t>
  </si>
  <si>
    <t>Handford</t>
  </si>
  <si>
    <t>Hanley Team</t>
  </si>
  <si>
    <t>Harlescott</t>
  </si>
  <si>
    <t>Hartshill</t>
  </si>
  <si>
    <t>Penkhull</t>
  </si>
  <si>
    <t>Trent Vale</t>
  </si>
  <si>
    <t>Heath Hayes</t>
  </si>
  <si>
    <t>Hednesford</t>
  </si>
  <si>
    <t>Himley</t>
  </si>
  <si>
    <t>Hints</t>
  </si>
  <si>
    <t>Hodnet</t>
  </si>
  <si>
    <t>Weston Under Redcastle</t>
  </si>
  <si>
    <t>Horninglow</t>
  </si>
  <si>
    <t>Horton,Lonsdon</t>
  </si>
  <si>
    <t>Rushton Spencer</t>
  </si>
  <si>
    <t>Ightfield</t>
  </si>
  <si>
    <t>Calverhall</t>
  </si>
  <si>
    <t>Ilan</t>
  </si>
  <si>
    <t>Blore Ray</t>
  </si>
  <si>
    <t>Okeover</t>
  </si>
  <si>
    <t>Ipstones</t>
  </si>
  <si>
    <t>Berkhamsytch</t>
  </si>
  <si>
    <t>Onecote</t>
  </si>
  <si>
    <t>Bradnop</t>
  </si>
  <si>
    <t>Keele</t>
  </si>
  <si>
    <t>Kidsgrove</t>
  </si>
  <si>
    <t>Kingsley</t>
  </si>
  <si>
    <t>Foxt</t>
  </si>
  <si>
    <t>Whiston</t>
  </si>
  <si>
    <t>Oakamoor</t>
  </si>
  <si>
    <t>Cotton</t>
  </si>
  <si>
    <t>Kingstone</t>
  </si>
  <si>
    <t>Gratwich</t>
  </si>
  <si>
    <t>Kinnerley</t>
  </si>
  <si>
    <t>Knockin</t>
  </si>
  <si>
    <t>Maesbury</t>
  </si>
  <si>
    <t>Kinver</t>
  </si>
  <si>
    <t>Enville</t>
  </si>
  <si>
    <t>Knutton</t>
  </si>
  <si>
    <t>Leaton</t>
  </si>
  <si>
    <t>Albrighton w Battefield</t>
  </si>
  <si>
    <t>Lee Brockhurst</t>
  </si>
  <si>
    <t xml:space="preserve">Leek </t>
  </si>
  <si>
    <t>Meerbrook</t>
  </si>
  <si>
    <t>Leigh</t>
  </si>
  <si>
    <t>Lichfield Christchurch</t>
  </si>
  <si>
    <t>Lichfield St Chad</t>
  </si>
  <si>
    <t>Lichfield St Michael</t>
  </si>
  <si>
    <t>Walsall St Mary</t>
  </si>
  <si>
    <t>Lilleshall</t>
  </si>
  <si>
    <t>Muxton</t>
  </si>
  <si>
    <t>Little Aston</t>
  </si>
  <si>
    <t>Little Drayton</t>
  </si>
  <si>
    <t>Llanyblodwel</t>
  </si>
  <si>
    <t>Llanymynech</t>
  </si>
  <si>
    <t>Morton</t>
  </si>
  <si>
    <t>Trefonen</t>
  </si>
  <si>
    <t>Longdon</t>
  </si>
  <si>
    <t>Longnor</t>
  </si>
  <si>
    <t>Quarnford</t>
  </si>
  <si>
    <t>Sheen</t>
  </si>
  <si>
    <t>Longton SS James and John</t>
  </si>
  <si>
    <t>Longton St Mary</t>
  </si>
  <si>
    <t>Longton St Chad</t>
  </si>
  <si>
    <t xml:space="preserve">Loppington </t>
  </si>
  <si>
    <t>Newtown</t>
  </si>
  <si>
    <t>Madeley</t>
  </si>
  <si>
    <t>Marchington</t>
  </si>
  <si>
    <t>Marchington Woodlands</t>
  </si>
  <si>
    <t>Meir</t>
  </si>
  <si>
    <t>Meir Heath</t>
  </si>
  <si>
    <t>Normacot</t>
  </si>
  <si>
    <t>Meole Brace</t>
  </si>
  <si>
    <t>Milton</t>
  </si>
  <si>
    <t>Moreton Say</t>
  </si>
  <si>
    <t>Mow Cop</t>
  </si>
  <si>
    <t>Moxley</t>
  </si>
  <si>
    <t>Myddle</t>
  </si>
  <si>
    <t>Newcastle St George</t>
  </si>
  <si>
    <t>Newcastle St Paul</t>
  </si>
  <si>
    <t>Newcastle St Giles</t>
  </si>
  <si>
    <t>Newchapel</t>
  </si>
  <si>
    <t>Newport</t>
  </si>
  <si>
    <t>Longford</t>
  </si>
  <si>
    <t>Chetwynd</t>
  </si>
  <si>
    <t>Norton Canes</t>
  </si>
  <si>
    <t>Norton in the Moors</t>
  </si>
  <si>
    <t xml:space="preserve">Oakengates </t>
  </si>
  <si>
    <t>Wrockwardine Wood</t>
  </si>
  <si>
    <t>St Marks</t>
  </si>
  <si>
    <t>Brownhills</t>
  </si>
  <si>
    <t>Ogley Hay</t>
  </si>
  <si>
    <t>S.Oswalds</t>
  </si>
  <si>
    <t>Oswestry Holy Trinity</t>
  </si>
  <si>
    <t>Oxley</t>
  </si>
  <si>
    <t xml:space="preserve">Oxon </t>
  </si>
  <si>
    <t>Shelton</t>
  </si>
  <si>
    <t>Pattingham</t>
  </si>
  <si>
    <t>Patshull</t>
  </si>
  <si>
    <t>Pelsall</t>
  </si>
  <si>
    <t>Penn</t>
  </si>
  <si>
    <t>Penn Fields</t>
  </si>
  <si>
    <t>Pheasey</t>
  </si>
  <si>
    <t>Petton</t>
  </si>
  <si>
    <t>Cockshutt</t>
  </si>
  <si>
    <t>Welshampton</t>
  </si>
  <si>
    <t>Lyneal and Colmere</t>
  </si>
  <si>
    <t>Pleck</t>
  </si>
  <si>
    <t>Bescot</t>
  </si>
  <si>
    <t>Priors Lee</t>
  </si>
  <si>
    <t>St Georges</t>
  </si>
  <si>
    <t>Rhdycroesau</t>
  </si>
  <si>
    <t>Rickerscote</t>
  </si>
  <si>
    <t>The Ridwares</t>
  </si>
  <si>
    <t>Kings Bromley</t>
  </si>
  <si>
    <t>Rocester</t>
  </si>
  <si>
    <t>Croxden</t>
  </si>
  <si>
    <t>Hollington</t>
  </si>
  <si>
    <t>Rolleston</t>
  </si>
  <si>
    <t>St Martins</t>
  </si>
  <si>
    <t>Rushall</t>
  </si>
  <si>
    <t>Ruyton XI Towns</t>
  </si>
  <si>
    <t>Great Ness</t>
  </si>
  <si>
    <t>St Giles</t>
  </si>
  <si>
    <t>Sutton Maddock</t>
  </si>
  <si>
    <t>Atcham</t>
  </si>
  <si>
    <t>Little Ness</t>
  </si>
  <si>
    <t>Weston Rhyn</t>
  </si>
  <si>
    <t>Salt</t>
  </si>
  <si>
    <t>Sandon</t>
  </si>
  <si>
    <t>Burston</t>
  </si>
  <si>
    <t>Selattyn</t>
  </si>
  <si>
    <t>Hengoed w Goboben</t>
  </si>
  <si>
    <t>Shareshill</t>
  </si>
  <si>
    <t>Shawbury</t>
  </si>
  <si>
    <t>Shelfield</t>
  </si>
  <si>
    <t>High Heath</t>
  </si>
  <si>
    <t>Shenstone</t>
  </si>
  <si>
    <t>Stonnall</t>
  </si>
  <si>
    <t>Shifnal</t>
  </si>
  <si>
    <t>Sheriffhales</t>
  </si>
  <si>
    <t>Holy Cross</t>
  </si>
  <si>
    <t>Holy Trinity</t>
  </si>
  <si>
    <t>St Julian</t>
  </si>
  <si>
    <t>St Alkmund</t>
  </si>
  <si>
    <t>St Chad</t>
  </si>
  <si>
    <t>St Mary</t>
  </si>
  <si>
    <t>St George</t>
  </si>
  <si>
    <t>All Saints</t>
  </si>
  <si>
    <t>St Michael</t>
  </si>
  <si>
    <t>Silverdale</t>
  </si>
  <si>
    <t>Smallthorne</t>
  </si>
  <si>
    <t>Wombourne</t>
  </si>
  <si>
    <t>Sneyd Green</t>
  </si>
  <si>
    <t>Whitgreave</t>
  </si>
  <si>
    <t>St John</t>
  </si>
  <si>
    <t xml:space="preserve">Tixall w Ingestre </t>
  </si>
  <si>
    <t>Marston</t>
  </si>
  <si>
    <t>St Paul</t>
  </si>
  <si>
    <t>St Thomas</t>
  </si>
  <si>
    <t>Stanton</t>
  </si>
  <si>
    <t>Stoke- Upon-Trent</t>
  </si>
  <si>
    <t>Stone Christchurch</t>
  </si>
  <si>
    <t>Oulton</t>
  </si>
  <si>
    <t>Stone St Michael</t>
  </si>
  <si>
    <t>Aston St Saviour</t>
  </si>
  <si>
    <t>Stramshall</t>
  </si>
  <si>
    <t>Streetly</t>
  </si>
  <si>
    <t>Stretton</t>
  </si>
  <si>
    <t>Claymills</t>
  </si>
  <si>
    <t>Talke</t>
  </si>
  <si>
    <t>Tamworth</t>
  </si>
  <si>
    <t>Tettenhall Regis</t>
  </si>
  <si>
    <t>Tettenhall Wood</t>
  </si>
  <si>
    <t>Perton</t>
  </si>
  <si>
    <t>Tibberton</t>
  </si>
  <si>
    <t>Bolas Magna</t>
  </si>
  <si>
    <t>Waters Upton</t>
  </si>
  <si>
    <t>St Martin</t>
  </si>
  <si>
    <t>St Matthew</t>
  </si>
  <si>
    <t>Tividale</t>
  </si>
  <si>
    <t>Tong</t>
  </si>
  <si>
    <t>Trentham</t>
  </si>
  <si>
    <t>Upper Tean</t>
  </si>
  <si>
    <t>Uttoxeter</t>
  </si>
  <si>
    <t>Wall</t>
  </si>
  <si>
    <t>St Andrew</t>
  </si>
  <si>
    <t>St Gabriel</t>
  </si>
  <si>
    <t>St Luke</t>
  </si>
  <si>
    <t>St Peter</t>
  </si>
  <si>
    <t>Walsall Wood</t>
  </si>
  <si>
    <t>Lapley</t>
  </si>
  <si>
    <t>Weston Under Lizard</t>
  </si>
  <si>
    <t>Blymhill</t>
  </si>
  <si>
    <t>Wheaton Aston</t>
  </si>
  <si>
    <t>St Bartholomew</t>
  </si>
  <si>
    <t xml:space="preserve">St James </t>
  </si>
  <si>
    <t>St Gregory</t>
  </si>
  <si>
    <t>Wednesfield</t>
  </si>
  <si>
    <t>Heath town</t>
  </si>
  <si>
    <t>Wem</t>
  </si>
  <si>
    <t>Werringon</t>
  </si>
  <si>
    <t>Wetley Rocks</t>
  </si>
  <si>
    <t>St Francis</t>
  </si>
  <si>
    <t>St James</t>
  </si>
  <si>
    <t>St Philip</t>
  </si>
  <si>
    <t>Good Shepherd</t>
  </si>
  <si>
    <t>Weston under Redcastle</t>
  </si>
  <si>
    <t>Whitchurch</t>
  </si>
  <si>
    <t>Whittington</t>
  </si>
  <si>
    <t>Weeford</t>
  </si>
  <si>
    <t>Whittington S Giles</t>
  </si>
  <si>
    <t>West Felton</t>
  </si>
  <si>
    <t>Wigginton</t>
  </si>
  <si>
    <t>St Anne</t>
  </si>
  <si>
    <t>St Stephen</t>
  </si>
  <si>
    <t>Wilnecote</t>
  </si>
  <si>
    <t>St Margaret</t>
  </si>
  <si>
    <t>St Jude</t>
  </si>
  <si>
    <t>Wombridge</t>
  </si>
  <si>
    <t>Woore</t>
  </si>
  <si>
    <t>Norton in Hales</t>
  </si>
  <si>
    <t>Wrockwardine</t>
  </si>
  <si>
    <t>Yoxall</t>
  </si>
  <si>
    <t>CRIFTINS DUDLE W FRANKTON</t>
  </si>
  <si>
    <t>ALSTONFLD BUTTERTON WARS W ELK</t>
  </si>
  <si>
    <t>BARTON W DUNSTALL TATENHILL</t>
  </si>
  <si>
    <t>BASCHURCH W LULLFD W HORDLEY</t>
  </si>
  <si>
    <t>BASWICH OR BERKSWICH</t>
  </si>
  <si>
    <t>BECKBURY BADGER KEMBTON RYTON</t>
  </si>
  <si>
    <t>BICTON MONTFORD SHRADINE FITZ</t>
  </si>
  <si>
    <t>BIDDULPH MOOR KNYPERSLEY</t>
  </si>
  <si>
    <t>BRAD CH EAT DERRIN HAUGHTON</t>
  </si>
  <si>
    <t>BURSLEM ST JOHN AND ST PAUL</t>
  </si>
  <si>
    <t>BURTON S AIDAN AND S PAUL</t>
  </si>
  <si>
    <t>CALTON CAULDON GRINDON WFALL</t>
  </si>
  <si>
    <t>CANNOCK HUNTINGTON</t>
  </si>
  <si>
    <t xml:space="preserve">CAVERSWALL WEST COYNEY W DILH </t>
  </si>
  <si>
    <t>CHAPEL CHORLTON MAER WHITMORE</t>
  </si>
  <si>
    <t>CHEBS CRES ELLENH RANT SEIGHFO</t>
  </si>
  <si>
    <t>CHESWARDINE CH ERC HALES ETC</t>
  </si>
  <si>
    <t>CLIFT CAMP W EDINGDALE  HARL</t>
  </si>
  <si>
    <t>C HTH STANDON SWYN TITTENSOR</t>
  </si>
  <si>
    <t>DRAYCOTT LE MOORS W FORSBROOK</t>
  </si>
  <si>
    <t>DRAYTON IN HALES MARKET DRAY</t>
  </si>
  <si>
    <t>EDGMOND W KYNNERSLEY PRESTON W</t>
  </si>
  <si>
    <t>LONGTON HALL EDENSOR</t>
  </si>
  <si>
    <t>FRADSWELL GTON MILWICH WESTON</t>
  </si>
  <si>
    <t>HANB NEWB RANGEMORE TUTBURY</t>
  </si>
  <si>
    <t>HANLEY TEAM HOLY EVANGELIST</t>
  </si>
  <si>
    <t>HORTON LONSDON RUSHTON SPENCER</t>
  </si>
  <si>
    <t>IPSTONES W BERKSYTCH OCOTE</t>
  </si>
  <si>
    <t>KINNLEY MELVY KNOCKIN MAESBK</t>
  </si>
  <si>
    <t>LEATON ALBRIGHTON W BATTLEFLD</t>
  </si>
  <si>
    <t>LICH ST MICH W ST MARY WALSAL</t>
  </si>
  <si>
    <t>LILLESHALL MUXTON</t>
  </si>
  <si>
    <t>LLANYBLOD LLANYM MORT TREF</t>
  </si>
  <si>
    <t>LONGNOR QUARNFORD AND SHEEN</t>
  </si>
  <si>
    <t>LONGTON SS JAMES AND JOHN</t>
  </si>
  <si>
    <t>LONGTON ST MARY AND ST CHAD</t>
  </si>
  <si>
    <t>MEIR HEATH NORMACOT</t>
  </si>
  <si>
    <t>NEWPORT W LONGF CHETWYND</t>
  </si>
  <si>
    <t>OAKENGATES WROCKWARDINE WOOD</t>
  </si>
  <si>
    <t>OCKER HILL TIPTON ST MARK</t>
  </si>
  <si>
    <t>OGLEY HAY INC BROWNHILLS</t>
  </si>
  <si>
    <t>PETTON W COCK WELSHAMPTON LYN</t>
  </si>
  <si>
    <t>ROCESTER CROXDEN W HOLLINGTN</t>
  </si>
  <si>
    <t>ROUGH HILLS WOLV ST MARTIN</t>
  </si>
  <si>
    <t>RUYTON XI TOWNS W GT LT NESS</t>
  </si>
  <si>
    <t>SHREWSBURY ST GILES W SUTT ATC</t>
  </si>
  <si>
    <t>ST MARTINS WESTON RHYN</t>
  </si>
  <si>
    <t>SELATTYN HENGOED W GOBOBEN</t>
  </si>
  <si>
    <t>SHIFNAL SHERIFFHALES</t>
  </si>
  <si>
    <t>STAFFORD S BERTELIN WHITGREA</t>
  </si>
  <si>
    <t>STAFFORD ST JN AND TIXALL W INGEST</t>
  </si>
  <si>
    <t>STAFFORD S MARY MARSTON</t>
  </si>
  <si>
    <t>STAFFORD ST PAUL ST THOMAS</t>
  </si>
  <si>
    <t>STOKE  UPON TRENT</t>
  </si>
  <si>
    <t>STONE CH CH AND OULTON</t>
  </si>
  <si>
    <t>TETTENHALL WOOD PERTON</t>
  </si>
  <si>
    <t>TIBBERTON W BOLAS MAGNA WTR UP</t>
  </si>
  <si>
    <t>WEDNESBURY ST JAMES AND ST JOHN</t>
  </si>
  <si>
    <t>HEATH TOWN WEDNESFIELD</t>
  </si>
  <si>
    <t>WERRINGTON WETLEY ROCKS</t>
  </si>
  <si>
    <t>W BROMWICH ST JAMES HILL TOP</t>
  </si>
  <si>
    <t>WHITTINGTON AND W FELTON W HAUGH</t>
  </si>
  <si>
    <t>Adbaston</t>
  </si>
  <si>
    <t>High Offley</t>
  </si>
  <si>
    <t>Knightley</t>
  </si>
  <si>
    <t>Norbury</t>
  </si>
  <si>
    <t>Woodseaves</t>
  </si>
  <si>
    <t>Gnosall</t>
  </si>
  <si>
    <t>Moreton</t>
  </si>
  <si>
    <t>FEBRUARY</t>
  </si>
  <si>
    <t>JANUARY</t>
  </si>
  <si>
    <t>Fees Due to Diocesan Board of Finance</t>
  </si>
  <si>
    <t>PRINT INITIALS</t>
  </si>
  <si>
    <t>IF PAYING BY BANK TRANSFER please EMAIL a copy of this spreadsheet to finance@lichfield.anglican.org OR post a copy along with your cheque payment to St Marys House, The Close Lichfield, WS13 7LD and keep a copy for your records.</t>
  </si>
  <si>
    <t>Return for the Period</t>
  </si>
  <si>
    <t>Barton Under Needwood</t>
  </si>
  <si>
    <t>Dunstall S.Marys</t>
  </si>
  <si>
    <t>Moddershall</t>
  </si>
  <si>
    <t>Melverley</t>
  </si>
  <si>
    <t>Fees to Retired Clergy</t>
  </si>
  <si>
    <t>ALREWAS W FRADLEY</t>
  </si>
  <si>
    <t>ALREWAS W FRADLEY AND WYCHNOR</t>
  </si>
  <si>
    <t xml:space="preserve">ALREWAS </t>
  </si>
  <si>
    <t>Wychnor</t>
  </si>
  <si>
    <t>Administrator</t>
  </si>
  <si>
    <t>Bobbington</t>
  </si>
  <si>
    <t>Trysull</t>
  </si>
  <si>
    <t>Swindon</t>
  </si>
  <si>
    <t xml:space="preserve">SMESTOW VALE TEAM </t>
  </si>
  <si>
    <t>SMESTOW VALE TEAM</t>
  </si>
  <si>
    <t>DBANK</t>
  </si>
  <si>
    <t>SOR</t>
  </si>
  <si>
    <t>Fee DBF</t>
  </si>
  <si>
    <t>Burial of body in churchyard immediately proceeding service in church</t>
  </si>
  <si>
    <t>Acton Trussell and Bednal</t>
  </si>
  <si>
    <t>Dunston and Coppenhall</t>
  </si>
  <si>
    <t>Penkridge with Stretton</t>
  </si>
  <si>
    <t>Abbey Hulton St Johns</t>
  </si>
  <si>
    <t>Bucknall S.Mary</t>
  </si>
  <si>
    <t>Bentilee S.Stephens</t>
  </si>
  <si>
    <t>DROP DOWN</t>
  </si>
  <si>
    <t>Stipendary</t>
  </si>
  <si>
    <t>Retired</t>
  </si>
  <si>
    <t>Fees Due to Retired Minister</t>
  </si>
  <si>
    <t>1/3 to DBF</t>
  </si>
  <si>
    <t>sr</t>
  </si>
  <si>
    <t>TYPEAA</t>
  </si>
  <si>
    <t>Service</t>
  </si>
  <si>
    <t>Marriage.</t>
  </si>
  <si>
    <t>Baptism.</t>
  </si>
  <si>
    <t>Funeral.</t>
  </si>
  <si>
    <t>Monument.</t>
  </si>
  <si>
    <t>Service.</t>
  </si>
  <si>
    <t>Funeral service in church only.</t>
  </si>
  <si>
    <t>Burial of body in churchyard immediately proceeding service in church.</t>
  </si>
  <si>
    <t>Funeral service in church and Burial in cemetary or cremation following/preceding this.</t>
  </si>
  <si>
    <t>Burial of body in churchyard on separate occasion.</t>
  </si>
  <si>
    <t>Burial of cremated remains in churchyard on separate occasion.</t>
  </si>
  <si>
    <t>Burial in cemetery on separate occasion.</t>
  </si>
  <si>
    <t>Service in crematorium or cemetery (no service in church).</t>
  </si>
  <si>
    <t>Burial of body in churchyard (committal only).</t>
  </si>
  <si>
    <t>Burial of cremated remains in churchyard (no service in church) including burial.</t>
  </si>
  <si>
    <t>Certificate issued at time of burial.</t>
  </si>
  <si>
    <t>Funeral Service in Church and Burial in Churchyard following service.</t>
  </si>
  <si>
    <t>Searches.</t>
  </si>
  <si>
    <t>Certificate issued at time of baptism.</t>
  </si>
  <si>
    <t>Short certificate of baptism.</t>
  </si>
  <si>
    <t>Small cross of wood.</t>
  </si>
  <si>
    <t>Small vase not exceeding 305mm x 203mm x 203mm (12" x 8" x 8").</t>
  </si>
  <si>
    <t>Tablet, plaque or other marker commemorating a person whose remains have been cremated.</t>
  </si>
  <si>
    <t>Any other monument.</t>
  </si>
  <si>
    <t>Additional inscription on existing monument.</t>
  </si>
  <si>
    <t>Searching registers of marriages for period before 1 July 1837 (up to one hour).</t>
  </si>
  <si>
    <t>Searching registers of baptisms and burials (including one copy) for up to one hour.</t>
  </si>
  <si>
    <t>Searching registers (additional hour or part hour).</t>
  </si>
  <si>
    <t>Each additional copy of an entry in a register of baptism or burials.</t>
  </si>
  <si>
    <t>Inspection of instrument of apportionment or agreement in exchange of land for tithes deposited under the Tithe Act 1836.</t>
  </si>
  <si>
    <t>Furnishing copies of above (for every 72 words).</t>
  </si>
  <si>
    <t>Certificate of Marriage (at registration).</t>
  </si>
  <si>
    <t>Certificate of Marriage (subsequently).</t>
  </si>
  <si>
    <t>Non Retired</t>
  </si>
  <si>
    <t>No</t>
  </si>
  <si>
    <t>Yes</t>
  </si>
  <si>
    <t>Marriage Service.</t>
  </si>
  <si>
    <t>Publication of Banns.</t>
  </si>
  <si>
    <t>Certificate of Banns.</t>
  </si>
  <si>
    <t>Publication of Banns and Certificate of Banns.</t>
  </si>
  <si>
    <t>St Bertelins</t>
  </si>
  <si>
    <t>Funeral service in church and Burial of cremated remains in Churchyard following/preceding this</t>
  </si>
  <si>
    <t>Burial of cremated remains in Churchyard proceeding service in church</t>
  </si>
  <si>
    <t>Burial of cremated remains in Churchyard proceeding service in church.</t>
  </si>
  <si>
    <t>Funeral service in church and Burial of cremated remains in Churchyard following/preceding this.</t>
  </si>
  <si>
    <t xml:space="preserve">Bilbrook </t>
  </si>
  <si>
    <t>Coven</t>
  </si>
  <si>
    <t>Service in premises belonging to Funeral Director</t>
  </si>
  <si>
    <t>Service in premises belonging to Funeral Director.</t>
  </si>
  <si>
    <t>Service at graveside (no service in church) including burial of body</t>
  </si>
  <si>
    <t>Service at graveside (no service in church) including burial of cremated remains</t>
  </si>
  <si>
    <t>Service at graveside (no service in church) including burial of body.</t>
  </si>
  <si>
    <t>Service at graveside (no service in church) including burial of cremated remains.</t>
  </si>
  <si>
    <r>
      <t>Did a Retired</t>
    </r>
    <r>
      <rPr>
        <b/>
        <sz val="12"/>
        <color theme="1"/>
        <rFont val="Calibri"/>
        <family val="2"/>
        <scheme val="minor"/>
      </rPr>
      <t xml:space="preserve"> </t>
    </r>
    <r>
      <rPr>
        <sz val="12"/>
        <color theme="1"/>
        <rFont val="Calibri"/>
        <family val="2"/>
        <scheme val="minor"/>
      </rPr>
      <t>Stipendiary Minister Officiate this service?</t>
    </r>
  </si>
  <si>
    <t>Officiant Taking Service</t>
  </si>
  <si>
    <t>Multiple (Banns/Service).</t>
  </si>
  <si>
    <t>Burial of Body or burial or other lawful disposal of cremated reamins (committal only)</t>
  </si>
  <si>
    <t>Multiple (Banns/Service)</t>
  </si>
  <si>
    <t>Burial of Body or burial or other lawful disposal of cremated remains in cemetary (committal only)</t>
  </si>
  <si>
    <t>Burial of Body or burial or other lawful disposal of cremated remains in cemetary (committal only).</t>
  </si>
  <si>
    <t>Maesbrook</t>
  </si>
  <si>
    <t>Please use the boxes below- should you need to add an unusual amount/service/2025 items</t>
  </si>
  <si>
    <t>Ellastone</t>
  </si>
  <si>
    <t>ALTON BRADLEY ELLA STAN M</t>
  </si>
  <si>
    <t>Diocese of Lichfield - Fees Return for 2026</t>
  </si>
  <si>
    <t>Denstone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</si>
</sst>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5" x14ac:knownFonts="1">
    <font>
      <sz val="11"/>
      <color theme="1"/>
      <name val="Calibri"/>
      <family val="2"/>
      <scheme val="minor"/>
    </font>
    <font>
      <sz val="10"/>
      <name val="Arial"/>
      <family val="2"/>
    </font>
    <font>
      <sz val="9"/>
      <name val="Arial"/>
      <family val="2"/>
    </font>
    <font>
      <b/>
      <sz val="9"/>
      <name val="Arial"/>
      <family val="2"/>
    </font>
    <font>
      <sz val="10"/>
      <name val="Arial"/>
      <family val="2"/>
    </font>
    <font>
      <b/>
      <sz val="22"/>
      <name val="Segoe UI"/>
      <family val="2"/>
    </font>
    <font>
      <sz val="12"/>
      <name val="Segoe UI"/>
      <family val="2"/>
    </font>
    <font>
      <b/>
      <sz val="10"/>
      <name val="Segoe UI"/>
      <family val="2"/>
    </font>
    <font>
      <sz val="12"/>
      <color indexed="8"/>
      <name val="Calibri"/>
      <family val="2"/>
    </font>
    <font>
      <b/>
      <sz val="12"/>
      <color indexed="8"/>
      <name val="Calibri"/>
      <family val="2"/>
    </font>
    <font>
      <i/>
      <sz val="12"/>
      <color indexed="8"/>
      <name val="Calibri"/>
      <family val="2"/>
    </font>
    <font>
      <b/>
      <sz val="26"/>
      <name val="Calibri"/>
      <family val="2"/>
    </font>
    <font>
      <b/>
      <sz val="22"/>
      <name val="Calibri"/>
      <family val="2"/>
    </font>
    <font>
      <b/>
      <sz val="11"/>
      <name val="Calibri"/>
      <family val="2"/>
    </font>
    <font>
      <sz val="12"/>
      <name val="Calibri"/>
      <family val="2"/>
    </font>
    <font>
      <b/>
      <i/>
      <sz val="12"/>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0"/>
      <color rgb="FFFF0000"/>
      <name val="Arial"/>
      <family val="2"/>
    </font>
    <font>
      <sz val="12"/>
      <color theme="1"/>
      <name val="Calibri"/>
      <family val="2"/>
      <scheme val="minor"/>
    </font>
    <font>
      <b/>
      <sz val="12"/>
      <color theme="1"/>
      <name val="Calibri"/>
      <family val="2"/>
      <scheme val="minor"/>
    </font>
    <font>
      <sz val="10"/>
      <color theme="0"/>
      <name val="Arial"/>
      <family val="2"/>
    </font>
    <font>
      <sz val="9"/>
      <color theme="0"/>
      <name val="Arial"/>
      <family val="2"/>
    </font>
    <font>
      <sz val="10"/>
      <color rgb="FF251A5F"/>
      <name val="Arial"/>
      <family val="2"/>
    </font>
    <font>
      <b/>
      <sz val="9"/>
      <color theme="0"/>
      <name val="Arial"/>
      <family val="2"/>
    </font>
    <font>
      <b/>
      <sz val="12"/>
      <name val="Calibri"/>
      <family val="2"/>
      <scheme val="minor"/>
    </font>
    <font>
      <b/>
      <sz val="18"/>
      <name val="Calibri"/>
      <family val="2"/>
      <scheme val="minor"/>
    </font>
    <font>
      <i/>
      <sz val="11"/>
      <color theme="1"/>
      <name val="Calibri"/>
      <family val="2"/>
      <scheme val="minor"/>
    </font>
    <font>
      <sz val="14"/>
      <color theme="1"/>
      <name val="Arial"/>
      <family val="2"/>
    </font>
    <font>
      <sz val="14"/>
      <color theme="1"/>
      <name val="Calibri"/>
      <family val="2"/>
      <scheme val="minor"/>
    </font>
    <font>
      <i/>
      <sz val="12"/>
      <color theme="1"/>
      <name val="Calibri"/>
      <family val="2"/>
      <scheme val="minor"/>
    </font>
    <font>
      <sz val="12"/>
      <color theme="0"/>
      <name val="Calibri"/>
      <family val="2"/>
      <scheme val="minor"/>
    </font>
    <font>
      <sz val="16"/>
      <color theme="1"/>
      <name val="Calibri"/>
      <family val="2"/>
      <scheme val="minor"/>
    </font>
    <font>
      <b/>
      <sz val="16"/>
      <color theme="1"/>
      <name val="Calibri"/>
      <family val="2"/>
      <scheme val="minor"/>
    </font>
    <font>
      <sz val="11"/>
      <color theme="1"/>
      <name val="Times New Roman"/>
      <family val="1"/>
    </font>
    <font>
      <sz val="11"/>
      <color theme="0"/>
      <name val="Times New Roman"/>
      <family val="1"/>
    </font>
    <font>
      <sz val="10"/>
      <color theme="0"/>
      <name val="Times New Roman"/>
      <family val="1"/>
    </font>
    <font>
      <sz val="11"/>
      <color theme="0"/>
      <name val="Arial"/>
      <family val="2"/>
    </font>
    <font>
      <sz val="11"/>
      <color theme="0"/>
      <name val="Tahoma"/>
      <family val="2"/>
    </font>
    <font>
      <b/>
      <sz val="9"/>
      <color theme="0"/>
      <name val="Tahoma"/>
      <family val="2"/>
    </font>
    <font>
      <sz val="10"/>
      <color theme="0"/>
      <name val="Tahoma"/>
      <family val="2"/>
    </font>
    <font>
      <sz val="9"/>
      <color theme="0"/>
      <name val="Tahoma"/>
      <family val="2"/>
    </font>
    <font>
      <sz val="11"/>
      <color theme="1"/>
      <name val="Calibri"/>
      <family val="2"/>
    </font>
    <font>
      <sz val="11"/>
      <color theme="0"/>
      <name val="Calibri"/>
      <family val="2"/>
    </font>
    <font>
      <sz val="20"/>
      <color theme="1"/>
      <name val="Calibri"/>
      <family val="2"/>
    </font>
    <font>
      <sz val="14"/>
      <color theme="1"/>
      <name val="Calibri"/>
      <family val="2"/>
    </font>
    <font>
      <sz val="12"/>
      <color theme="1"/>
      <name val="Calibri"/>
      <family val="2"/>
    </font>
    <font>
      <b/>
      <sz val="12"/>
      <color theme="1"/>
      <name val="Calibri"/>
      <family val="2"/>
    </font>
    <font>
      <sz val="16"/>
      <color theme="1"/>
      <name val="Calibri"/>
      <family val="2"/>
    </font>
    <font>
      <sz val="10"/>
      <color theme="0"/>
      <name val="Calibri"/>
      <family val="2"/>
    </font>
    <font>
      <sz val="9"/>
      <color theme="0"/>
      <name val="Calibri"/>
      <family val="2"/>
    </font>
    <font>
      <sz val="15.5"/>
      <color theme="1"/>
      <name val="Calibri"/>
      <family val="2"/>
    </font>
    <font>
      <b/>
      <i/>
      <sz val="14"/>
      <color theme="1"/>
      <name val="Calibri"/>
      <family val="2"/>
    </font>
    <font>
      <b/>
      <sz val="14"/>
      <color theme="1"/>
      <name val="Calibri"/>
      <family val="2"/>
    </font>
    <font>
      <b/>
      <sz val="16"/>
      <color theme="1"/>
      <name val="Calibri"/>
      <family val="2"/>
    </font>
    <font>
      <i/>
      <sz val="12"/>
      <color theme="1"/>
      <name val="Calibri"/>
      <family val="2"/>
    </font>
    <font>
      <sz val="12"/>
      <color theme="0"/>
      <name val="Calibri"/>
      <family val="2"/>
    </font>
    <font>
      <i/>
      <sz val="11"/>
      <color theme="1"/>
      <name val="Calibri"/>
      <family val="2"/>
    </font>
    <font>
      <sz val="10"/>
      <color theme="1"/>
      <name val="Calibri"/>
      <family val="2"/>
      <scheme val="minor"/>
    </font>
    <font>
      <sz val="36"/>
      <color theme="1"/>
      <name val="Calibri"/>
      <family val="2"/>
      <scheme val="minor"/>
    </font>
    <font>
      <b/>
      <sz val="14"/>
      <color theme="1"/>
      <name val="Calibri"/>
      <family val="2"/>
      <scheme val="minor"/>
    </font>
    <font>
      <sz val="15.5"/>
      <color theme="1"/>
      <name val="Calibri"/>
      <family val="2"/>
      <scheme val="minor"/>
    </font>
    <font>
      <sz val="26"/>
      <color theme="1"/>
      <name val="Calibri"/>
      <family val="2"/>
      <scheme val="minor"/>
    </font>
    <font>
      <b/>
      <sz val="20"/>
      <color theme="1"/>
      <name val="Calibri"/>
      <family val="2"/>
      <scheme val="minor"/>
    </font>
    <font>
      <sz val="48"/>
      <color theme="1"/>
      <name val="Calibri"/>
      <family val="2"/>
      <scheme val="minor"/>
    </font>
    <font>
      <sz val="20"/>
      <color theme="1"/>
      <name val="Calibri"/>
      <family val="2"/>
      <scheme val="minor"/>
    </font>
    <font>
      <sz val="9"/>
      <color theme="0"/>
      <name val="Calibri"/>
      <family val="2"/>
      <scheme val="minor"/>
    </font>
    <font>
      <sz val="48"/>
      <color theme="0"/>
      <name val="Calibri"/>
      <family val="2"/>
      <scheme val="minor"/>
    </font>
    <font>
      <b/>
      <sz val="11"/>
      <color theme="1"/>
      <name val="Calibri"/>
      <family val="2"/>
    </font>
    <font>
      <sz val="48"/>
      <color theme="1"/>
      <name val="Calibri"/>
      <family val="2"/>
    </font>
    <font>
      <b/>
      <sz val="20"/>
      <color theme="1"/>
      <name val="Calibri"/>
      <family val="2"/>
    </font>
    <font>
      <b/>
      <sz val="11"/>
      <color theme="0"/>
      <name val="Calibri"/>
      <family val="2"/>
    </font>
    <font>
      <sz val="48"/>
      <color theme="0"/>
      <name val="Calibri"/>
      <family val="2"/>
    </font>
    <font>
      <sz val="11"/>
      <color rgb="FFFF0000"/>
      <name val="Calibri"/>
      <family val="2"/>
      <scheme val="minor"/>
    </font>
    <font>
      <b/>
      <sz val="10"/>
      <color theme="0"/>
      <name val="Arial"/>
      <family val="2"/>
    </font>
    <font>
      <b/>
      <sz val="22"/>
      <color theme="0"/>
      <name val="Segoe UI"/>
      <family val="2"/>
    </font>
    <font>
      <sz val="12"/>
      <color theme="0"/>
      <name val="Segoe UI"/>
      <family val="2"/>
    </font>
    <font>
      <sz val="9"/>
      <color rgb="FFFF0000"/>
      <name val="Arial"/>
      <family val="2"/>
    </font>
    <font>
      <sz val="11"/>
      <name val="Calibri"/>
      <family val="2"/>
      <scheme val="minor"/>
    </font>
    <font>
      <b/>
      <sz val="11"/>
      <name val="Calibri"/>
      <family val="2"/>
      <scheme val="minor"/>
    </font>
    <font>
      <b/>
      <sz val="22"/>
      <color rgb="FFFF0000"/>
      <name val="Segoe UI"/>
      <family val="2"/>
    </font>
    <font>
      <b/>
      <sz val="11"/>
      <color rgb="FFFF0000"/>
      <name val="Calibri"/>
      <family val="2"/>
      <scheme val="minor"/>
    </font>
    <font>
      <b/>
      <sz val="10"/>
      <name val="Arial"/>
      <family val="2"/>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FFFF"/>
        <bgColor indexed="64"/>
      </patternFill>
    </fill>
    <fill>
      <patternFill patternType="solid">
        <fgColor theme="5"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4">
    <xf numFmtId="0" fontId="0" fillId="0" borderId="0"/>
    <xf numFmtId="0" fontId="16" fillId="0" borderId="0"/>
    <xf numFmtId="0" fontId="1" fillId="0" borderId="0"/>
    <xf numFmtId="0" fontId="4" fillId="0" borderId="0"/>
  </cellStyleXfs>
  <cellXfs count="372">
    <xf numFmtId="0" fontId="0" fillId="0" borderId="0" xfId="0"/>
    <xf numFmtId="0" fontId="6" fillId="0" borderId="0" xfId="2" applyFont="1"/>
    <xf numFmtId="0" fontId="1" fillId="0" borderId="0" xfId="2"/>
    <xf numFmtId="0" fontId="3" fillId="0" borderId="1" xfId="2" applyFont="1" applyBorder="1" applyAlignment="1">
      <alignment vertical="center" wrapText="1"/>
    </xf>
    <xf numFmtId="0" fontId="1" fillId="0" borderId="0" xfId="2" applyProtection="1">
      <protection hidden="1"/>
    </xf>
    <xf numFmtId="0" fontId="4" fillId="0" borderId="0" xfId="2" applyFont="1" applyProtection="1">
      <protection hidden="1"/>
    </xf>
    <xf numFmtId="0" fontId="4" fillId="0" borderId="0" xfId="2" applyFont="1"/>
    <xf numFmtId="0" fontId="2" fillId="0" borderId="0" xfId="2" applyFont="1"/>
    <xf numFmtId="0" fontId="1" fillId="2" borderId="0" xfId="2" applyFill="1"/>
    <xf numFmtId="0" fontId="20" fillId="0" borderId="0" xfId="2" applyFont="1"/>
    <xf numFmtId="0" fontId="1" fillId="3" borderId="0" xfId="2" applyFill="1"/>
    <xf numFmtId="0" fontId="16" fillId="0" borderId="0" xfId="1"/>
    <xf numFmtId="0" fontId="0" fillId="0" borderId="0" xfId="0"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1" xfId="0" applyFont="1" applyBorder="1" applyAlignment="1">
      <alignment horizontal="center"/>
    </xf>
    <xf numFmtId="0" fontId="17" fillId="0" borderId="0" xfId="0" applyFont="1"/>
    <xf numFmtId="0" fontId="23" fillId="0" borderId="0" xfId="2" applyFont="1"/>
    <xf numFmtId="0" fontId="24" fillId="0" borderId="0" xfId="2" applyFont="1"/>
    <xf numFmtId="0" fontId="25" fillId="0" borderId="0" xfId="0" applyFont="1"/>
    <xf numFmtId="0" fontId="17" fillId="0" borderId="0" xfId="1" applyFont="1"/>
    <xf numFmtId="0" fontId="23" fillId="0" borderId="0" xfId="0" applyFont="1"/>
    <xf numFmtId="0" fontId="17" fillId="0" borderId="0" xfId="0" applyFont="1" applyAlignment="1">
      <alignment horizontal="center" vertical="center"/>
    </xf>
    <xf numFmtId="0" fontId="24" fillId="0" borderId="0" xfId="0" applyFont="1"/>
    <xf numFmtId="0" fontId="26" fillId="0" borderId="0" xfId="0" applyFont="1" applyAlignment="1">
      <alignment vertical="center" wrapText="1"/>
    </xf>
    <xf numFmtId="0" fontId="22" fillId="0" borderId="1" xfId="0" applyFont="1" applyBorder="1"/>
    <xf numFmtId="0" fontId="5" fillId="0" borderId="0" xfId="2" applyFont="1"/>
    <xf numFmtId="0" fontId="21" fillId="0" borderId="0" xfId="0" applyFont="1"/>
    <xf numFmtId="0" fontId="21" fillId="0" borderId="0" xfId="0" applyFont="1" applyAlignment="1">
      <alignment horizontal="center" vertical="center"/>
    </xf>
    <xf numFmtId="44" fontId="21" fillId="0" borderId="0" xfId="0" applyNumberFormat="1" applyFont="1"/>
    <xf numFmtId="0" fontId="27" fillId="0" borderId="0" xfId="2" applyFont="1" applyAlignment="1">
      <alignment horizontal="center" vertical="center"/>
    </xf>
    <xf numFmtId="0" fontId="28" fillId="0" borderId="0" xfId="2" applyFont="1" applyAlignment="1">
      <alignment horizontal="center" vertical="center"/>
    </xf>
    <xf numFmtId="0" fontId="29" fillId="0" borderId="0" xfId="0" applyFont="1"/>
    <xf numFmtId="0" fontId="22" fillId="0" borderId="2" xfId="0" applyFont="1" applyBorder="1"/>
    <xf numFmtId="44" fontId="21" fillId="0" borderId="3" xfId="0" applyNumberFormat="1" applyFont="1" applyBorder="1"/>
    <xf numFmtId="0" fontId="30" fillId="0" borderId="0" xfId="0" applyFont="1"/>
    <xf numFmtId="0" fontId="31" fillId="0" borderId="0" xfId="0" applyFont="1"/>
    <xf numFmtId="0" fontId="32" fillId="0" borderId="0" xfId="0" applyFont="1"/>
    <xf numFmtId="0" fontId="32" fillId="0" borderId="0" xfId="0" applyFont="1" applyAlignment="1">
      <alignment horizontal="center" vertical="center"/>
    </xf>
    <xf numFmtId="0" fontId="33" fillId="0" borderId="0" xfId="0" applyFont="1"/>
    <xf numFmtId="0" fontId="34" fillId="0" borderId="1" xfId="0" applyFont="1" applyBorder="1"/>
    <xf numFmtId="44" fontId="31" fillId="0" borderId="1" xfId="0" applyNumberFormat="1" applyFont="1" applyBorder="1"/>
    <xf numFmtId="44" fontId="31" fillId="0" borderId="4" xfId="0" applyNumberFormat="1" applyFont="1" applyBorder="1"/>
    <xf numFmtId="0" fontId="35" fillId="0" borderId="3" xfId="0" applyFont="1" applyBorder="1"/>
    <xf numFmtId="0" fontId="34" fillId="0" borderId="1" xfId="0" applyFont="1" applyBorder="1" applyAlignment="1">
      <alignment horizontal="center" vertical="center"/>
    </xf>
    <xf numFmtId="0" fontId="17" fillId="0" borderId="0" xfId="0" applyFont="1" applyAlignment="1">
      <alignment horizontal="center"/>
    </xf>
    <xf numFmtId="0" fontId="34" fillId="0" borderId="1" xfId="0" applyFont="1" applyBorder="1" applyAlignment="1">
      <alignment horizontal="center"/>
    </xf>
    <xf numFmtId="0" fontId="36" fillId="0" borderId="0" xfId="0" applyFont="1"/>
    <xf numFmtId="0" fontId="37" fillId="0" borderId="0" xfId="0" applyFont="1"/>
    <xf numFmtId="0" fontId="38" fillId="0" borderId="0" xfId="2" applyFont="1"/>
    <xf numFmtId="0" fontId="38" fillId="0" borderId="0" xfId="0" applyFont="1"/>
    <xf numFmtId="0" fontId="39" fillId="0" borderId="0" xfId="0" applyFont="1" applyAlignment="1">
      <alignment vertical="center"/>
    </xf>
    <xf numFmtId="0" fontId="23" fillId="0" borderId="0" xfId="2" applyFont="1" applyAlignment="1">
      <alignment vertical="center"/>
    </xf>
    <xf numFmtId="0" fontId="23" fillId="0" borderId="0" xfId="0" applyFont="1" applyAlignment="1">
      <alignment vertical="center"/>
    </xf>
    <xf numFmtId="0" fontId="24" fillId="0" borderId="0" xfId="0"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wrapText="1"/>
    </xf>
    <xf numFmtId="0" fontId="42" fillId="0" borderId="0" xfId="2" applyFont="1" applyAlignment="1">
      <alignment vertical="center"/>
    </xf>
    <xf numFmtId="0" fontId="42" fillId="0" borderId="0" xfId="0" applyFont="1" applyAlignment="1">
      <alignment vertical="center"/>
    </xf>
    <xf numFmtId="0" fontId="43" fillId="0" borderId="0" xfId="0" applyFont="1" applyAlignment="1">
      <alignment vertical="center"/>
    </xf>
    <xf numFmtId="0" fontId="44" fillId="0" borderId="0" xfId="0" applyFont="1"/>
    <xf numFmtId="0" fontId="12" fillId="0" borderId="0" xfId="2" applyFont="1"/>
    <xf numFmtId="0" fontId="14" fillId="0" borderId="0" xfId="2" applyFont="1"/>
    <xf numFmtId="0" fontId="45" fillId="0" borderId="0" xfId="0" applyFont="1"/>
    <xf numFmtId="0" fontId="44" fillId="0" borderId="0" xfId="0" applyFont="1" applyAlignment="1">
      <alignment vertical="center"/>
    </xf>
    <xf numFmtId="0" fontId="45" fillId="0" borderId="0" xfId="0" applyFont="1" applyAlignment="1">
      <alignment horizontal="center"/>
    </xf>
    <xf numFmtId="0" fontId="46" fillId="0" borderId="4" xfId="0" applyFont="1" applyBorder="1" applyAlignment="1">
      <alignment vertical="center"/>
    </xf>
    <xf numFmtId="0" fontId="46" fillId="0" borderId="5" xfId="0" applyFont="1" applyBorder="1" applyAlignment="1">
      <alignment vertical="center"/>
    </xf>
    <xf numFmtId="0" fontId="46" fillId="0" borderId="0" xfId="0" applyFont="1" applyAlignment="1">
      <alignment vertical="center"/>
    </xf>
    <xf numFmtId="0" fontId="46" fillId="0" borderId="6" xfId="0" applyFont="1" applyBorder="1" applyAlignment="1">
      <alignment vertical="center"/>
    </xf>
    <xf numFmtId="0" fontId="46" fillId="0" borderId="7" xfId="0" applyFont="1" applyBorder="1" applyAlignment="1">
      <alignment vertical="center"/>
    </xf>
    <xf numFmtId="0" fontId="46" fillId="0" borderId="8" xfId="0" applyFont="1" applyBorder="1" applyAlignment="1">
      <alignment vertical="center"/>
    </xf>
    <xf numFmtId="0" fontId="47" fillId="0" borderId="0" xfId="0" applyFont="1" applyAlignment="1">
      <alignment vertical="center"/>
    </xf>
    <xf numFmtId="0" fontId="44" fillId="4" borderId="0" xfId="0" applyFont="1" applyFill="1" applyAlignment="1">
      <alignment vertical="center"/>
    </xf>
    <xf numFmtId="0" fontId="44" fillId="0" borderId="0" xfId="0" applyFont="1" applyAlignment="1">
      <alignment horizontal="center" vertical="center"/>
    </xf>
    <xf numFmtId="0" fontId="48" fillId="0" borderId="1" xfId="0" applyFont="1" applyBorder="1" applyAlignment="1">
      <alignment horizontal="center" vertical="center" wrapText="1"/>
    </xf>
    <xf numFmtId="0" fontId="49" fillId="0" borderId="1" xfId="0" applyFont="1" applyBorder="1" applyAlignment="1">
      <alignment vertical="center"/>
    </xf>
    <xf numFmtId="0" fontId="49" fillId="0" borderId="1" xfId="0" applyFont="1" applyBorder="1" applyAlignment="1">
      <alignment horizontal="center" vertical="center"/>
    </xf>
    <xf numFmtId="0" fontId="50" fillId="0" borderId="1" xfId="0" applyFont="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44" fontId="50" fillId="0" borderId="1" xfId="0" applyNumberFormat="1" applyFont="1" applyBorder="1" applyAlignment="1" applyProtection="1">
      <alignment vertical="center"/>
      <protection locked="0"/>
    </xf>
    <xf numFmtId="44" fontId="50" fillId="0" borderId="1" xfId="0" applyNumberFormat="1" applyFont="1" applyBorder="1" applyAlignment="1">
      <alignment vertical="center"/>
    </xf>
    <xf numFmtId="0" fontId="51" fillId="0" borderId="0" xfId="2" applyFont="1"/>
    <xf numFmtId="0" fontId="52" fillId="0" borderId="0" xfId="2" applyFont="1"/>
    <xf numFmtId="44" fontId="50" fillId="0" borderId="9" xfId="0" applyNumberFormat="1" applyFont="1" applyBorder="1" applyAlignment="1">
      <alignment vertical="center"/>
    </xf>
    <xf numFmtId="0" fontId="53" fillId="0" borderId="0" xfId="0" applyFont="1" applyAlignment="1">
      <alignment vertical="center" wrapText="1"/>
    </xf>
    <xf numFmtId="0" fontId="48" fillId="0" borderId="0" xfId="0" applyFont="1" applyAlignment="1">
      <alignment vertical="center"/>
    </xf>
    <xf numFmtId="0" fontId="49" fillId="0" borderId="10" xfId="0" applyFont="1" applyBorder="1" applyAlignment="1">
      <alignment vertical="center"/>
    </xf>
    <xf numFmtId="44" fontId="54" fillId="0" borderId="10" xfId="0" applyNumberFormat="1" applyFont="1" applyBorder="1" applyAlignment="1">
      <alignment vertical="center"/>
    </xf>
    <xf numFmtId="44" fontId="55" fillId="0" borderId="10" xfId="0" applyNumberFormat="1" applyFont="1" applyBorder="1" applyAlignment="1">
      <alignment vertical="center"/>
    </xf>
    <xf numFmtId="44" fontId="55" fillId="0" borderId="9" xfId="0" applyNumberFormat="1" applyFont="1" applyBorder="1" applyAlignment="1">
      <alignment vertical="center"/>
    </xf>
    <xf numFmtId="0" fontId="55" fillId="0" borderId="2" xfId="0" applyFont="1" applyBorder="1" applyAlignment="1">
      <alignment vertical="center" wrapText="1"/>
    </xf>
    <xf numFmtId="44" fontId="55" fillId="5" borderId="11" xfId="0" applyNumberFormat="1" applyFont="1" applyFill="1" applyBorder="1" applyAlignment="1">
      <alignment vertical="center"/>
    </xf>
    <xf numFmtId="44" fontId="55" fillId="0" borderId="4" xfId="0" applyNumberFormat="1" applyFont="1" applyBorder="1" applyAlignment="1">
      <alignment vertical="center"/>
    </xf>
    <xf numFmtId="0" fontId="56" fillId="0" borderId="3" xfId="0" applyFont="1" applyBorder="1" applyAlignment="1">
      <alignment vertical="center"/>
    </xf>
    <xf numFmtId="44" fontId="48" fillId="0" borderId="3" xfId="0" applyNumberFormat="1" applyFont="1" applyBorder="1" applyAlignment="1">
      <alignment vertical="center"/>
    </xf>
    <xf numFmtId="0" fontId="57" fillId="0" borderId="0" xfId="0" applyFont="1" applyAlignment="1">
      <alignment vertical="center"/>
    </xf>
    <xf numFmtId="0" fontId="58" fillId="0" borderId="0" xfId="0" applyFont="1" applyAlignment="1">
      <alignment vertical="center"/>
    </xf>
    <xf numFmtId="0" fontId="56" fillId="0" borderId="1" xfId="0" applyFont="1" applyBorder="1" applyAlignment="1">
      <alignment horizontal="center" vertical="center"/>
    </xf>
    <xf numFmtId="0" fontId="59" fillId="0" borderId="0" xfId="0" applyFont="1" applyAlignment="1">
      <alignment vertical="center"/>
    </xf>
    <xf numFmtId="0" fontId="45" fillId="0" borderId="0" xfId="0" applyFont="1" applyAlignment="1">
      <alignment vertical="center"/>
    </xf>
    <xf numFmtId="0" fontId="45" fillId="0" borderId="0" xfId="0" applyFont="1" applyAlignment="1">
      <alignment horizontal="center" vertical="center"/>
    </xf>
    <xf numFmtId="0" fontId="50" fillId="0" borderId="3" xfId="0" applyFont="1" applyBorder="1" applyAlignment="1">
      <alignment horizontal="center" vertical="center"/>
    </xf>
    <xf numFmtId="0" fontId="48" fillId="0" borderId="0" xfId="0" applyFont="1"/>
    <xf numFmtId="0" fontId="57" fillId="0" borderId="0" xfId="0" applyFont="1"/>
    <xf numFmtId="0" fontId="57" fillId="0" borderId="0" xfId="0" applyFont="1" applyAlignment="1">
      <alignment horizontal="center"/>
    </xf>
    <xf numFmtId="44" fontId="34" fillId="6" borderId="1" xfId="0" applyNumberFormat="1" applyFont="1" applyFill="1" applyBorder="1" applyAlignment="1" applyProtection="1">
      <alignment horizontal="center"/>
      <protection locked="0"/>
    </xf>
    <xf numFmtId="44" fontId="34" fillId="6" borderId="1" xfId="0" applyNumberFormat="1" applyFont="1" applyFill="1" applyBorder="1" applyAlignment="1">
      <alignment horizontal="center"/>
    </xf>
    <xf numFmtId="44" fontId="34" fillId="6" borderId="1" xfId="0" applyNumberFormat="1" applyFont="1" applyFill="1" applyBorder="1" applyProtection="1">
      <protection locked="0"/>
    </xf>
    <xf numFmtId="44" fontId="34" fillId="6" borderId="1" xfId="0" applyNumberFormat="1" applyFont="1" applyFill="1" applyBorder="1"/>
    <xf numFmtId="44" fontId="31" fillId="6" borderId="11" xfId="0" applyNumberFormat="1" applyFont="1" applyFill="1" applyBorder="1"/>
    <xf numFmtId="0" fontId="35" fillId="6" borderId="1" xfId="0" applyFont="1" applyFill="1" applyBorder="1" applyAlignment="1">
      <alignment horizontal="center" vertical="center"/>
    </xf>
    <xf numFmtId="0" fontId="60"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1" fillId="6" borderId="1" xfId="0" applyFont="1" applyFill="1" applyBorder="1" applyAlignment="1">
      <alignment horizontal="center" vertical="center"/>
    </xf>
    <xf numFmtId="0" fontId="22" fillId="0" borderId="1" xfId="0" applyFont="1" applyBorder="1" applyAlignment="1" applyProtection="1">
      <alignment horizontal="center"/>
      <protection locked="0"/>
    </xf>
    <xf numFmtId="0" fontId="16" fillId="0" borderId="0" xfId="1" applyProtection="1">
      <protection locked="0"/>
    </xf>
    <xf numFmtId="0" fontId="34" fillId="8" borderId="1" xfId="0" applyFont="1" applyFill="1" applyBorder="1" applyAlignment="1" applyProtection="1">
      <alignment horizontal="center"/>
      <protection locked="0"/>
    </xf>
    <xf numFmtId="0" fontId="34" fillId="8" borderId="1" xfId="0" applyFont="1" applyFill="1" applyBorder="1" applyAlignment="1" applyProtection="1">
      <alignment horizontal="center" vertical="center"/>
      <protection locked="0"/>
    </xf>
    <xf numFmtId="0" fontId="35" fillId="8" borderId="1" xfId="0" applyFont="1" applyFill="1" applyBorder="1" applyAlignment="1" applyProtection="1">
      <alignment horizontal="center" vertical="center"/>
      <protection locked="0"/>
    </xf>
    <xf numFmtId="0" fontId="0" fillId="8" borderId="1" xfId="0" applyFill="1" applyBorder="1" applyAlignment="1" applyProtection="1">
      <alignment horizontal="center" vertical="center" wrapText="1"/>
      <protection locked="0"/>
    </xf>
    <xf numFmtId="0" fontId="34" fillId="8" borderId="9" xfId="0" applyFont="1" applyFill="1" applyBorder="1" applyAlignment="1" applyProtection="1">
      <alignment horizontal="center" vertical="center"/>
      <protection locked="0"/>
    </xf>
    <xf numFmtId="0" fontId="34" fillId="8" borderId="9" xfId="0" applyFont="1" applyFill="1" applyBorder="1" applyAlignment="1" applyProtection="1">
      <alignment horizontal="center"/>
      <protection locked="0"/>
    </xf>
    <xf numFmtId="14" fontId="34" fillId="8" borderId="1" xfId="0" applyNumberFormat="1" applyFont="1" applyFill="1" applyBorder="1" applyAlignment="1" applyProtection="1">
      <alignment horizontal="center"/>
      <protection locked="0"/>
    </xf>
    <xf numFmtId="14" fontId="34" fillId="8" borderId="9" xfId="0" applyNumberFormat="1" applyFont="1" applyFill="1" applyBorder="1" applyAlignment="1" applyProtection="1">
      <alignment horizontal="center"/>
      <protection locked="0"/>
    </xf>
    <xf numFmtId="49" fontId="34" fillId="8" borderId="3" xfId="0" applyNumberFormat="1" applyFont="1" applyFill="1" applyBorder="1" applyAlignment="1" applyProtection="1">
      <alignment horizontal="center" vertical="center"/>
      <protection locked="0"/>
    </xf>
    <xf numFmtId="49" fontId="34" fillId="8" borderId="1" xfId="0" applyNumberFormat="1" applyFont="1" applyFill="1" applyBorder="1" applyAlignment="1" applyProtection="1">
      <alignment horizontal="center" vertical="center"/>
      <protection locked="0"/>
    </xf>
    <xf numFmtId="49" fontId="34" fillId="8" borderId="3" xfId="0" applyNumberFormat="1" applyFont="1" applyFill="1" applyBorder="1" applyAlignment="1" applyProtection="1">
      <alignment horizontal="center"/>
      <protection locked="0"/>
    </xf>
    <xf numFmtId="49" fontId="0" fillId="8" borderId="3" xfId="0" applyNumberFormat="1" applyFill="1" applyBorder="1" applyAlignment="1" applyProtection="1">
      <alignment horizontal="center" vertical="center" wrapText="1"/>
      <protection locked="0"/>
    </xf>
    <xf numFmtId="49" fontId="34" fillId="8" borderId="1" xfId="0" applyNumberFormat="1" applyFont="1" applyFill="1" applyBorder="1" applyAlignment="1" applyProtection="1">
      <alignment horizontal="center"/>
      <protection locked="0"/>
    </xf>
    <xf numFmtId="49" fontId="0" fillId="8" borderId="1" xfId="0" applyNumberFormat="1" applyFill="1" applyBorder="1" applyAlignment="1" applyProtection="1">
      <alignment horizontal="center" vertical="center" wrapText="1"/>
      <protection locked="0"/>
    </xf>
    <xf numFmtId="44" fontId="34" fillId="0" borderId="3" xfId="0" applyNumberFormat="1" applyFont="1" applyBorder="1" applyAlignment="1" applyProtection="1">
      <alignment horizontal="center"/>
      <protection locked="0"/>
    </xf>
    <xf numFmtId="44" fontId="34" fillId="0" borderId="1" xfId="0" applyNumberFormat="1" applyFont="1" applyBorder="1" applyAlignment="1" applyProtection="1">
      <alignment horizontal="center"/>
      <protection locked="0"/>
    </xf>
    <xf numFmtId="44" fontId="34" fillId="0" borderId="1" xfId="0" applyNumberFormat="1" applyFont="1" applyBorder="1" applyAlignment="1">
      <alignment horizontal="center"/>
    </xf>
    <xf numFmtId="44" fontId="31" fillId="0" borderId="9" xfId="0" applyNumberFormat="1" applyFont="1" applyBorder="1"/>
    <xf numFmtId="0" fontId="19" fillId="9" borderId="15" xfId="0" applyFont="1" applyFill="1" applyBorder="1"/>
    <xf numFmtId="0" fontId="19" fillId="9" borderId="1" xfId="0" applyFont="1" applyFill="1" applyBorder="1"/>
    <xf numFmtId="0" fontId="62" fillId="8" borderId="13" xfId="0" applyFont="1" applyFill="1" applyBorder="1"/>
    <xf numFmtId="14" fontId="62" fillId="8" borderId="13" xfId="0" applyNumberFormat="1" applyFont="1" applyFill="1" applyBorder="1" applyAlignment="1">
      <alignment horizontal="center"/>
    </xf>
    <xf numFmtId="0" fontId="62" fillId="8" borderId="13" xfId="0" applyFont="1" applyFill="1" applyBorder="1" applyAlignment="1">
      <alignment horizontal="center" vertical="center"/>
    </xf>
    <xf numFmtId="0" fontId="62" fillId="8" borderId="13" xfId="0" applyFont="1" applyFill="1" applyBorder="1" applyAlignment="1">
      <alignment horizontal="center" vertical="center" wrapText="1"/>
    </xf>
    <xf numFmtId="0" fontId="34" fillId="8" borderId="13" xfId="0" applyFont="1" applyFill="1" applyBorder="1"/>
    <xf numFmtId="0" fontId="34" fillId="8" borderId="13" xfId="0" applyFont="1" applyFill="1" applyBorder="1" applyAlignment="1">
      <alignment horizontal="center"/>
    </xf>
    <xf numFmtId="44" fontId="34" fillId="8" borderId="13" xfId="0" applyNumberFormat="1" applyFont="1" applyFill="1" applyBorder="1"/>
    <xf numFmtId="44" fontId="34" fillId="8" borderId="14" xfId="0" applyNumberFormat="1" applyFont="1" applyFill="1" applyBorder="1"/>
    <xf numFmtId="0" fontId="22" fillId="0" borderId="9" xfId="0" applyFont="1" applyBorder="1"/>
    <xf numFmtId="0" fontId="22" fillId="0" borderId="13" xfId="0" applyFont="1" applyBorder="1"/>
    <xf numFmtId="44" fontId="31" fillId="0" borderId="13" xfId="0" applyNumberFormat="1" applyFont="1" applyBorder="1"/>
    <xf numFmtId="44" fontId="31" fillId="0" borderId="0" xfId="0" applyNumberFormat="1" applyFont="1"/>
    <xf numFmtId="0" fontId="22" fillId="0" borderId="12" xfId="0" applyFont="1" applyBorder="1"/>
    <xf numFmtId="44" fontId="31" fillId="7" borderId="30" xfId="0" applyNumberFormat="1" applyFont="1" applyFill="1" applyBorder="1"/>
    <xf numFmtId="44" fontId="31" fillId="0" borderId="18" xfId="0" applyNumberFormat="1" applyFont="1" applyBorder="1"/>
    <xf numFmtId="0" fontId="75" fillId="0" borderId="0" xfId="0" applyFont="1"/>
    <xf numFmtId="0" fontId="76" fillId="0" borderId="0" xfId="2" applyFont="1"/>
    <xf numFmtId="0" fontId="18" fillId="0" borderId="0" xfId="0" applyFont="1"/>
    <xf numFmtId="0" fontId="18" fillId="0" borderId="0" xfId="1" applyFont="1"/>
    <xf numFmtId="0" fontId="26" fillId="0" borderId="0" xfId="0" applyFont="1"/>
    <xf numFmtId="0" fontId="76" fillId="0" borderId="0" xfId="0" applyFont="1"/>
    <xf numFmtId="0" fontId="77" fillId="0" borderId="0" xfId="2" applyFont="1"/>
    <xf numFmtId="0" fontId="78" fillId="0" borderId="0" xfId="2" applyFont="1"/>
    <xf numFmtId="0" fontId="79" fillId="0" borderId="0" xfId="2" applyFont="1"/>
    <xf numFmtId="0" fontId="80" fillId="0" borderId="0" xfId="0" applyFont="1"/>
    <xf numFmtId="0" fontId="81" fillId="0" borderId="0" xfId="0" applyFont="1"/>
    <xf numFmtId="0" fontId="83" fillId="0" borderId="0" xfId="0" applyFont="1"/>
    <xf numFmtId="0" fontId="84" fillId="0" borderId="0" xfId="2" applyFont="1"/>
    <xf numFmtId="0" fontId="26" fillId="0" borderId="0" xfId="2" applyFont="1"/>
    <xf numFmtId="0" fontId="17" fillId="0" borderId="0" xfId="0" applyFont="1" applyAlignment="1">
      <alignment horizont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67" fillId="6" borderId="22" xfId="0" applyFont="1" applyFill="1" applyBorder="1" applyAlignment="1">
      <alignment horizontal="center" vertical="center"/>
    </xf>
    <xf numFmtId="0" fontId="67" fillId="6" borderId="23" xfId="0" applyFont="1" applyFill="1" applyBorder="1" applyAlignment="1">
      <alignment horizontal="center" vertical="center"/>
    </xf>
    <xf numFmtId="0" fontId="67" fillId="6" borderId="24" xfId="0" applyFont="1" applyFill="1" applyBorder="1" applyAlignment="1">
      <alignment horizontal="center" vertical="center"/>
    </xf>
    <xf numFmtId="0" fontId="67" fillId="6" borderId="25" xfId="0" applyFont="1" applyFill="1" applyBorder="1" applyAlignment="1">
      <alignment horizontal="center" vertical="center"/>
    </xf>
    <xf numFmtId="0" fontId="67" fillId="6" borderId="0" xfId="0" applyFont="1" applyFill="1" applyAlignment="1">
      <alignment horizontal="center" vertical="center"/>
    </xf>
    <xf numFmtId="0" fontId="67" fillId="6" borderId="26" xfId="0" applyFont="1" applyFill="1" applyBorder="1" applyAlignment="1">
      <alignment horizontal="center" vertical="center"/>
    </xf>
    <xf numFmtId="0" fontId="67" fillId="6" borderId="27" xfId="0" applyFont="1" applyFill="1" applyBorder="1" applyAlignment="1">
      <alignment horizontal="center" vertical="center"/>
    </xf>
    <xf numFmtId="0" fontId="67" fillId="6" borderId="28" xfId="0" applyFont="1" applyFill="1" applyBorder="1" applyAlignment="1">
      <alignment horizontal="center" vertical="center"/>
    </xf>
    <xf numFmtId="0" fontId="67" fillId="6" borderId="29" xfId="0" applyFont="1" applyFill="1" applyBorder="1" applyAlignment="1">
      <alignment horizontal="center" vertical="center"/>
    </xf>
    <xf numFmtId="0" fontId="18" fillId="0" borderId="0" xfId="0" applyFont="1" applyAlignment="1">
      <alignment horizontal="center" vertical="center"/>
    </xf>
    <xf numFmtId="0" fontId="68" fillId="0" borderId="0" xfId="0" applyFont="1" applyAlignment="1" applyProtection="1">
      <alignment horizontal="center" vertical="center" readingOrder="1"/>
      <protection hidden="1"/>
    </xf>
    <xf numFmtId="0" fontId="69" fillId="0" borderId="0" xfId="0" applyFont="1" applyAlignment="1">
      <alignment vertical="center"/>
    </xf>
    <xf numFmtId="0" fontId="0" fillId="0" borderId="0" xfId="0" applyAlignment="1">
      <alignment horizontal="center"/>
    </xf>
    <xf numFmtId="0" fontId="5" fillId="0" borderId="0" xfId="2" applyFont="1" applyAlignment="1">
      <alignment horizontal="center"/>
    </xf>
    <xf numFmtId="0" fontId="5" fillId="0" borderId="7" xfId="2" applyFont="1" applyBorder="1" applyAlignment="1">
      <alignment horizontal="center"/>
    </xf>
    <xf numFmtId="0" fontId="0" fillId="0" borderId="16"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8"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8" fillId="6" borderId="16" xfId="2" applyFont="1" applyFill="1" applyBorder="1" applyAlignment="1">
      <alignment horizontal="center" vertical="center"/>
    </xf>
    <xf numFmtId="0" fontId="28" fillId="6" borderId="5"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8" xfId="2" applyFont="1" applyFill="1" applyBorder="1" applyAlignment="1">
      <alignment horizontal="center" vertical="center"/>
    </xf>
    <xf numFmtId="0" fontId="19" fillId="4" borderId="0" xfId="0" applyFont="1" applyFill="1" applyAlignment="1">
      <alignment horizontal="center"/>
    </xf>
    <xf numFmtId="0" fontId="5" fillId="0" borderId="9" xfId="2" applyFont="1" applyBorder="1" applyAlignment="1">
      <alignment horizontal="center"/>
    </xf>
    <xf numFmtId="0" fontId="5" fillId="0" borderId="3" xfId="2" applyFont="1" applyBorder="1" applyAlignment="1">
      <alignment horizontal="center"/>
    </xf>
    <xf numFmtId="0" fontId="65" fillId="0" borderId="16" xfId="0" applyFont="1" applyBorder="1" applyAlignment="1">
      <alignment horizontal="center" vertical="center"/>
    </xf>
    <xf numFmtId="0" fontId="65" fillId="0" borderId="4" xfId="0" applyFont="1" applyBorder="1" applyAlignment="1">
      <alignment horizontal="center" vertical="center"/>
    </xf>
    <xf numFmtId="0" fontId="65" fillId="0" borderId="5" xfId="0" applyFont="1" applyBorder="1" applyAlignment="1">
      <alignment horizontal="center" vertical="center"/>
    </xf>
    <xf numFmtId="0" fontId="65" fillId="0" borderId="17" xfId="0" applyFont="1" applyBorder="1" applyAlignment="1">
      <alignment horizontal="center" vertical="center"/>
    </xf>
    <xf numFmtId="0" fontId="65" fillId="0" borderId="0" xfId="0" applyFont="1" applyAlignment="1">
      <alignment horizontal="center" vertical="center"/>
    </xf>
    <xf numFmtId="0" fontId="65" fillId="0" borderId="6" xfId="0" applyFont="1" applyBorder="1" applyAlignment="1">
      <alignment horizontal="center" vertical="center"/>
    </xf>
    <xf numFmtId="0" fontId="65" fillId="0" borderId="18" xfId="0" applyFont="1" applyBorder="1" applyAlignment="1">
      <alignment horizontal="center" vertical="center"/>
    </xf>
    <xf numFmtId="0" fontId="65" fillId="0" borderId="7" xfId="0" applyFont="1" applyBorder="1" applyAlignment="1">
      <alignment horizontal="center" vertical="center"/>
    </xf>
    <xf numFmtId="0" fontId="65" fillId="0" borderId="8" xfId="0" applyFont="1" applyBorder="1" applyAlignment="1">
      <alignment horizontal="center" vertical="center"/>
    </xf>
    <xf numFmtId="0" fontId="65" fillId="0" borderId="16" xfId="0" applyFont="1" applyBorder="1" applyAlignment="1" applyProtection="1">
      <alignment horizontal="center" vertical="center" readingOrder="1"/>
      <protection hidden="1"/>
    </xf>
    <xf numFmtId="0" fontId="65" fillId="0" borderId="4" xfId="0" applyFont="1" applyBorder="1" applyAlignment="1" applyProtection="1">
      <alignment horizontal="center" vertical="center" readingOrder="1"/>
      <protection hidden="1"/>
    </xf>
    <xf numFmtId="0" fontId="65" fillId="0" borderId="5" xfId="0" applyFont="1" applyBorder="1" applyAlignment="1" applyProtection="1">
      <alignment horizontal="center" vertical="center" readingOrder="1"/>
      <protection hidden="1"/>
    </xf>
    <xf numFmtId="0" fontId="65" fillId="0" borderId="17" xfId="0" applyFont="1" applyBorder="1" applyAlignment="1" applyProtection="1">
      <alignment horizontal="center" vertical="center" readingOrder="1"/>
      <protection hidden="1"/>
    </xf>
    <xf numFmtId="0" fontId="65" fillId="0" borderId="0" xfId="0" applyFont="1" applyAlignment="1" applyProtection="1">
      <alignment horizontal="center" vertical="center" readingOrder="1"/>
      <protection hidden="1"/>
    </xf>
    <xf numFmtId="0" fontId="65" fillId="0" borderId="6" xfId="0" applyFont="1" applyBorder="1" applyAlignment="1" applyProtection="1">
      <alignment horizontal="center" vertical="center" readingOrder="1"/>
      <protection hidden="1"/>
    </xf>
    <xf numFmtId="0" fontId="65" fillId="0" borderId="18" xfId="0" applyFont="1" applyBorder="1" applyAlignment="1" applyProtection="1">
      <alignment horizontal="center" vertical="center" readingOrder="1"/>
      <protection hidden="1"/>
    </xf>
    <xf numFmtId="0" fontId="65" fillId="0" borderId="7" xfId="0" applyFont="1" applyBorder="1" applyAlignment="1" applyProtection="1">
      <alignment horizontal="center" vertical="center" readingOrder="1"/>
      <protection hidden="1"/>
    </xf>
    <xf numFmtId="0" fontId="65" fillId="0" borderId="8" xfId="0" applyFont="1" applyBorder="1" applyAlignment="1" applyProtection="1">
      <alignment horizontal="center" vertical="center" readingOrder="1"/>
      <protection hidden="1"/>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3" xfId="0" applyFont="1" applyBorder="1" applyAlignment="1">
      <alignment horizontal="center" vertical="center"/>
    </xf>
    <xf numFmtId="0" fontId="66" fillId="0" borderId="16" xfId="0" applyFont="1" applyBorder="1" applyAlignment="1">
      <alignment vertical="center"/>
    </xf>
    <xf numFmtId="0" fontId="66" fillId="0" borderId="4" xfId="0" applyFont="1" applyBorder="1" applyAlignment="1">
      <alignment vertical="center"/>
    </xf>
    <xf numFmtId="0" fontId="66" fillId="0" borderId="5" xfId="0" applyFont="1" applyBorder="1" applyAlignment="1">
      <alignment vertical="center"/>
    </xf>
    <xf numFmtId="0" fontId="66" fillId="0" borderId="17" xfId="0" applyFont="1" applyBorder="1" applyAlignment="1">
      <alignment vertical="center"/>
    </xf>
    <xf numFmtId="0" fontId="66" fillId="0" borderId="0" xfId="0" applyFont="1" applyAlignment="1">
      <alignment vertical="center"/>
    </xf>
    <xf numFmtId="0" fontId="66" fillId="0" borderId="6" xfId="0" applyFont="1" applyBorder="1" applyAlignment="1">
      <alignment vertical="center"/>
    </xf>
    <xf numFmtId="0" fontId="66" fillId="0" borderId="18" xfId="0" applyFont="1" applyBorder="1" applyAlignment="1">
      <alignment vertical="center"/>
    </xf>
    <xf numFmtId="0" fontId="66" fillId="0" borderId="7" xfId="0" applyFont="1" applyBorder="1" applyAlignment="1">
      <alignment vertical="center"/>
    </xf>
    <xf numFmtId="0" fontId="66" fillId="0" borderId="8" xfId="0" applyFont="1" applyBorder="1" applyAlignment="1">
      <alignment vertical="center"/>
    </xf>
    <xf numFmtId="0" fontId="63" fillId="0" borderId="0" xfId="0" applyFont="1" applyAlignment="1">
      <alignment horizontal="center" vertical="center" wrapText="1"/>
    </xf>
    <xf numFmtId="44" fontId="21" fillId="0" borderId="15" xfId="0" applyNumberFormat="1" applyFont="1" applyBorder="1" applyAlignment="1">
      <alignment horizontal="center" vertical="top" wrapText="1"/>
    </xf>
    <xf numFmtId="44" fontId="21" fillId="0" borderId="14" xfId="0" applyNumberFormat="1" applyFont="1" applyBorder="1" applyAlignment="1">
      <alignment horizontal="center" vertical="top" wrapText="1"/>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1" fillId="0" borderId="0" xfId="0" applyFont="1" applyAlignment="1">
      <alignment horizontal="left"/>
    </xf>
    <xf numFmtId="0" fontId="64" fillId="0" borderId="15" xfId="0" applyFont="1" applyBorder="1" applyAlignment="1">
      <alignment horizontal="center" vertical="center"/>
    </xf>
    <xf numFmtId="0" fontId="64" fillId="0" borderId="13" xfId="0" applyFont="1" applyBorder="1" applyAlignment="1">
      <alignment horizontal="center" vertical="center"/>
    </xf>
    <xf numFmtId="0" fontId="64" fillId="0" borderId="14" xfId="0" applyFont="1" applyBorder="1" applyAlignment="1">
      <alignment horizontal="center" vertical="center"/>
    </xf>
    <xf numFmtId="0" fontId="18" fillId="0" borderId="25" xfId="0" applyFont="1" applyBorder="1" applyAlignment="1">
      <alignment horizontal="center" vertical="center"/>
    </xf>
    <xf numFmtId="0" fontId="68" fillId="0" borderId="0" xfId="0" applyFont="1" applyAlignment="1">
      <alignment horizontal="center" vertical="center" readingOrder="1"/>
    </xf>
    <xf numFmtId="0" fontId="28" fillId="8" borderId="16" xfId="2" applyFont="1" applyFill="1" applyBorder="1" applyAlignment="1" applyProtection="1">
      <alignment horizontal="center" vertical="center"/>
      <protection locked="0"/>
    </xf>
    <xf numFmtId="0" fontId="28" fillId="8" borderId="4" xfId="2" applyFont="1" applyFill="1" applyBorder="1" applyAlignment="1" applyProtection="1">
      <alignment horizontal="center" vertical="center"/>
      <protection locked="0"/>
    </xf>
    <xf numFmtId="0" fontId="28" fillId="8" borderId="5" xfId="2" applyFont="1" applyFill="1" applyBorder="1" applyAlignment="1" applyProtection="1">
      <alignment horizontal="center" vertical="center"/>
      <protection locked="0"/>
    </xf>
    <xf numFmtId="0" fontId="28" fillId="8" borderId="17" xfId="2" applyFont="1" applyFill="1" applyBorder="1" applyAlignment="1" applyProtection="1">
      <alignment horizontal="center" vertical="center"/>
      <protection locked="0"/>
    </xf>
    <xf numFmtId="0" fontId="28" fillId="8" borderId="0" xfId="2" applyFont="1" applyFill="1" applyAlignment="1" applyProtection="1">
      <alignment horizontal="center" vertical="center"/>
      <protection locked="0"/>
    </xf>
    <xf numFmtId="0" fontId="28" fillId="8" borderId="6" xfId="2" applyFont="1" applyFill="1" applyBorder="1" applyAlignment="1" applyProtection="1">
      <alignment horizontal="center" vertical="center"/>
      <protection locked="0"/>
    </xf>
    <xf numFmtId="0" fontId="28" fillId="8" borderId="30" xfId="2" applyFont="1" applyFill="1" applyBorder="1" applyAlignment="1" applyProtection="1">
      <alignment horizontal="center" vertical="center"/>
      <protection locked="0"/>
    </xf>
    <xf numFmtId="0" fontId="28" fillId="8" borderId="28" xfId="2" applyFont="1" applyFill="1" applyBorder="1" applyAlignment="1" applyProtection="1">
      <alignment horizontal="center" vertical="center"/>
      <protection locked="0"/>
    </xf>
    <xf numFmtId="0" fontId="28" fillId="8" borderId="31" xfId="2" applyFont="1" applyFill="1" applyBorder="1" applyAlignment="1" applyProtection="1">
      <alignment horizontal="center" vertical="center"/>
      <protection locked="0"/>
    </xf>
    <xf numFmtId="0" fontId="5" fillId="0" borderId="16" xfId="2" applyFont="1" applyBorder="1" applyAlignment="1">
      <alignment horizontal="center" vertical="center"/>
    </xf>
    <xf numFmtId="0" fontId="5" fillId="0" borderId="5" xfId="2" applyFont="1" applyBorder="1" applyAlignment="1">
      <alignment horizontal="center" vertical="center"/>
    </xf>
    <xf numFmtId="0" fontId="5" fillId="0" borderId="17" xfId="2" applyFont="1" applyBorder="1" applyAlignment="1">
      <alignment horizontal="center" vertical="center"/>
    </xf>
    <xf numFmtId="0" fontId="5" fillId="0" borderId="6" xfId="2" applyFont="1" applyBorder="1" applyAlignment="1">
      <alignment horizontal="center" vertical="center"/>
    </xf>
    <xf numFmtId="0" fontId="5" fillId="0" borderId="18" xfId="2" applyFont="1" applyBorder="1" applyAlignment="1">
      <alignment horizontal="center" vertical="center"/>
    </xf>
    <xf numFmtId="0" fontId="5" fillId="0" borderId="8" xfId="2" applyFont="1" applyBorder="1" applyAlignment="1">
      <alignment horizontal="center" vertical="center"/>
    </xf>
    <xf numFmtId="0" fontId="64" fillId="8" borderId="15" xfId="0" applyFont="1" applyFill="1" applyBorder="1" applyAlignment="1" applyProtection="1">
      <alignment horizontal="center" vertical="center"/>
      <protection locked="0"/>
    </xf>
    <xf numFmtId="0" fontId="64" fillId="8" borderId="13" xfId="0" applyFont="1" applyFill="1" applyBorder="1" applyAlignment="1" applyProtection="1">
      <alignment horizontal="center" vertical="center"/>
      <protection locked="0"/>
    </xf>
    <xf numFmtId="0" fontId="64" fillId="8" borderId="14" xfId="0" applyFont="1" applyFill="1" applyBorder="1" applyAlignment="1" applyProtection="1">
      <alignment horizontal="center" vertical="center"/>
      <protection locked="0"/>
    </xf>
    <xf numFmtId="44" fontId="21" fillId="8" borderId="15" xfId="0" applyNumberFormat="1" applyFont="1" applyFill="1" applyBorder="1" applyAlignment="1">
      <alignment horizontal="center" vertical="top" wrapText="1"/>
    </xf>
    <xf numFmtId="44" fontId="21" fillId="8" borderId="14" xfId="0" applyNumberFormat="1" applyFont="1" applyFill="1" applyBorder="1" applyAlignment="1">
      <alignment horizontal="center" vertical="top" wrapText="1"/>
    </xf>
    <xf numFmtId="44" fontId="61" fillId="0" borderId="18" xfId="0" applyNumberFormat="1" applyFont="1" applyBorder="1" applyAlignment="1" applyProtection="1">
      <alignment horizontal="center" vertical="center"/>
      <protection locked="0"/>
    </xf>
    <xf numFmtId="44" fontId="61" fillId="0" borderId="8" xfId="0" applyNumberFormat="1" applyFont="1" applyBorder="1" applyAlignment="1" applyProtection="1">
      <alignment horizontal="center" vertical="center"/>
      <protection locked="0"/>
    </xf>
    <xf numFmtId="0" fontId="65" fillId="0" borderId="16" xfId="0" applyFont="1" applyBorder="1" applyAlignment="1">
      <alignment horizontal="center" vertical="center" readingOrder="1"/>
    </xf>
    <xf numFmtId="0" fontId="65" fillId="0" borderId="4" xfId="0" applyFont="1" applyBorder="1" applyAlignment="1">
      <alignment horizontal="center" vertical="center" readingOrder="1"/>
    </xf>
    <xf numFmtId="0" fontId="65" fillId="0" borderId="5" xfId="0" applyFont="1" applyBorder="1" applyAlignment="1">
      <alignment horizontal="center" vertical="center" readingOrder="1"/>
    </xf>
    <xf numFmtId="0" fontId="65" fillId="0" borderId="17" xfId="0" applyFont="1" applyBorder="1" applyAlignment="1">
      <alignment horizontal="center" vertical="center" readingOrder="1"/>
    </xf>
    <xf numFmtId="0" fontId="65" fillId="0" borderId="0" xfId="0" applyFont="1" applyAlignment="1">
      <alignment horizontal="center" vertical="center" readingOrder="1"/>
    </xf>
    <xf numFmtId="0" fontId="65" fillId="0" borderId="6" xfId="0" applyFont="1" applyBorder="1" applyAlignment="1">
      <alignment horizontal="center" vertical="center" readingOrder="1"/>
    </xf>
    <xf numFmtId="0" fontId="65" fillId="0" borderId="18" xfId="0" applyFont="1" applyBorder="1" applyAlignment="1">
      <alignment horizontal="center" vertical="center" readingOrder="1"/>
    </xf>
    <xf numFmtId="0" fontId="65" fillId="0" borderId="7" xfId="0" applyFont="1" applyBorder="1" applyAlignment="1">
      <alignment horizontal="center" vertical="center" readingOrder="1"/>
    </xf>
    <xf numFmtId="0" fontId="65" fillId="0" borderId="8" xfId="0" applyFont="1" applyBorder="1" applyAlignment="1">
      <alignment horizontal="center" vertical="center" readingOrder="1"/>
    </xf>
    <xf numFmtId="0" fontId="66" fillId="9" borderId="16" xfId="0" applyFont="1" applyFill="1" applyBorder="1" applyAlignment="1">
      <alignment vertical="center"/>
    </xf>
    <xf numFmtId="0" fontId="66" fillId="9" borderId="4" xfId="0" applyFont="1" applyFill="1" applyBorder="1" applyAlignment="1">
      <alignment vertical="center"/>
    </xf>
    <xf numFmtId="0" fontId="66" fillId="9" borderId="5" xfId="0" applyFont="1" applyFill="1" applyBorder="1" applyAlignment="1">
      <alignment vertical="center"/>
    </xf>
    <xf numFmtId="0" fontId="66" fillId="9" borderId="17" xfId="0" applyFont="1" applyFill="1" applyBorder="1" applyAlignment="1">
      <alignment vertical="center"/>
    </xf>
    <xf numFmtId="0" fontId="66" fillId="9" borderId="0" xfId="0" applyFont="1" applyFill="1" applyAlignment="1">
      <alignment vertical="center"/>
    </xf>
    <xf numFmtId="0" fontId="66" fillId="9" borderId="6" xfId="0" applyFont="1" applyFill="1" applyBorder="1" applyAlignment="1">
      <alignment vertical="center"/>
    </xf>
    <xf numFmtId="0" fontId="66" fillId="9" borderId="18" xfId="0" applyFont="1" applyFill="1" applyBorder="1" applyAlignment="1">
      <alignment vertical="center"/>
    </xf>
    <xf numFmtId="0" fontId="66" fillId="9" borderId="7" xfId="0" applyFont="1" applyFill="1" applyBorder="1" applyAlignment="1">
      <alignment vertical="center"/>
    </xf>
    <xf numFmtId="0" fontId="66" fillId="9" borderId="8" xfId="0" applyFont="1" applyFill="1" applyBorder="1" applyAlignment="1">
      <alignment vertical="center"/>
    </xf>
    <xf numFmtId="0" fontId="35" fillId="9" borderId="9" xfId="0" applyFont="1" applyFill="1" applyBorder="1" applyAlignment="1">
      <alignment horizontal="center" vertical="center"/>
    </xf>
    <xf numFmtId="0" fontId="35" fillId="9" borderId="10" xfId="0" applyFont="1" applyFill="1" applyBorder="1" applyAlignment="1">
      <alignment horizontal="center" vertical="center"/>
    </xf>
    <xf numFmtId="0" fontId="35" fillId="9" borderId="3" xfId="0" applyFont="1" applyFill="1" applyBorder="1" applyAlignment="1">
      <alignment horizontal="center" vertical="center"/>
    </xf>
    <xf numFmtId="0" fontId="67" fillId="8" borderId="25" xfId="0" applyFont="1" applyFill="1" applyBorder="1" applyAlignment="1" applyProtection="1">
      <alignment horizontal="center" vertical="center"/>
      <protection locked="0"/>
    </xf>
    <xf numFmtId="0" fontId="67" fillId="8" borderId="0" xfId="0" applyFont="1" applyFill="1" applyAlignment="1" applyProtection="1">
      <alignment horizontal="center" vertical="center"/>
      <protection locked="0"/>
    </xf>
    <xf numFmtId="0" fontId="67" fillId="8" borderId="26" xfId="0" applyFont="1" applyFill="1" applyBorder="1" applyAlignment="1" applyProtection="1">
      <alignment horizontal="center" vertical="center"/>
      <protection locked="0"/>
    </xf>
    <xf numFmtId="0" fontId="67" fillId="8" borderId="27" xfId="0" applyFont="1" applyFill="1" applyBorder="1" applyAlignment="1" applyProtection="1">
      <alignment horizontal="center" vertical="center"/>
      <protection locked="0"/>
    </xf>
    <xf numFmtId="0" fontId="67" fillId="8" borderId="28" xfId="0" applyFont="1" applyFill="1" applyBorder="1" applyAlignment="1" applyProtection="1">
      <alignment horizontal="center" vertical="center"/>
      <protection locked="0"/>
    </xf>
    <xf numFmtId="0" fontId="67" fillId="8" borderId="29" xfId="0" applyFont="1" applyFill="1" applyBorder="1" applyAlignment="1" applyProtection="1">
      <alignment horizontal="center" vertical="center"/>
      <protection locked="0"/>
    </xf>
    <xf numFmtId="0" fontId="7" fillId="0" borderId="0" xfId="2" applyFont="1" applyAlignment="1">
      <alignment horizontal="center"/>
    </xf>
    <xf numFmtId="0" fontId="7" fillId="0" borderId="7" xfId="2" applyFont="1" applyBorder="1" applyAlignment="1">
      <alignment horizontal="center"/>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27" fillId="0" borderId="10" xfId="2" applyFont="1" applyBorder="1" applyAlignment="1">
      <alignment horizontal="center" vertical="center"/>
    </xf>
    <xf numFmtId="0" fontId="27" fillId="0" borderId="35" xfId="2" applyFont="1" applyBorder="1" applyAlignment="1">
      <alignment horizontal="center" vertical="center"/>
    </xf>
    <xf numFmtId="0" fontId="19" fillId="9" borderId="32" xfId="0" applyFont="1" applyFill="1" applyBorder="1" applyAlignment="1">
      <alignment horizontal="center"/>
    </xf>
    <xf numFmtId="0" fontId="19" fillId="9" borderId="33" xfId="0" applyFont="1" applyFill="1" applyBorder="1" applyAlignment="1">
      <alignment horizontal="center"/>
    </xf>
    <xf numFmtId="0" fontId="19" fillId="9" borderId="34" xfId="0" applyFont="1" applyFill="1" applyBorder="1" applyAlignment="1">
      <alignment horizontal="center"/>
    </xf>
    <xf numFmtId="0" fontId="71" fillId="4" borderId="17" xfId="0" applyFont="1" applyFill="1" applyBorder="1" applyAlignment="1">
      <alignment horizontal="left" vertical="center"/>
    </xf>
    <xf numFmtId="0" fontId="71" fillId="4" borderId="0" xfId="0" applyFont="1" applyFill="1" applyAlignment="1">
      <alignment horizontal="left" vertical="center"/>
    </xf>
    <xf numFmtId="0" fontId="71" fillId="4" borderId="6" xfId="0" applyFont="1" applyFill="1" applyBorder="1" applyAlignment="1">
      <alignment horizontal="left" vertical="center"/>
    </xf>
    <xf numFmtId="0" fontId="71" fillId="4" borderId="18" xfId="0" applyFont="1" applyFill="1" applyBorder="1" applyAlignment="1">
      <alignment horizontal="left" vertical="center"/>
    </xf>
    <xf numFmtId="0" fontId="71" fillId="4" borderId="7" xfId="0" applyFont="1" applyFill="1" applyBorder="1" applyAlignment="1">
      <alignment horizontal="left" vertical="center"/>
    </xf>
    <xf numFmtId="0" fontId="71" fillId="4" borderId="8" xfId="0" applyFont="1" applyFill="1" applyBorder="1" applyAlignment="1">
      <alignment horizontal="left"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3" xfId="2" applyFont="1" applyBorder="1" applyAlignment="1">
      <alignment horizontal="center" vertical="center"/>
    </xf>
    <xf numFmtId="0" fontId="72" fillId="0" borderId="16" xfId="0" applyFont="1" applyBorder="1" applyAlignment="1">
      <alignment horizontal="center" vertical="center"/>
    </xf>
    <xf numFmtId="0" fontId="72" fillId="0" borderId="5" xfId="0" applyFont="1" applyBorder="1" applyAlignment="1">
      <alignment horizontal="center" vertical="center"/>
    </xf>
    <xf numFmtId="0" fontId="72" fillId="0" borderId="17" xfId="0" applyFont="1" applyBorder="1" applyAlignment="1">
      <alignment horizontal="center" vertical="center"/>
    </xf>
    <xf numFmtId="0" fontId="72" fillId="0" borderId="6" xfId="0" applyFont="1" applyBorder="1" applyAlignment="1">
      <alignment horizontal="center" vertical="center"/>
    </xf>
    <xf numFmtId="0" fontId="72" fillId="0" borderId="18" xfId="0" applyFont="1" applyBorder="1" applyAlignment="1">
      <alignment horizontal="center" vertical="center"/>
    </xf>
    <xf numFmtId="0" fontId="72" fillId="0" borderId="8" xfId="0" applyFont="1" applyBorder="1" applyAlignment="1">
      <alignment horizontal="center" vertical="center"/>
    </xf>
    <xf numFmtId="0" fontId="72" fillId="4" borderId="16" xfId="0" applyFont="1" applyFill="1" applyBorder="1" applyAlignment="1">
      <alignment horizontal="center" vertical="center"/>
    </xf>
    <xf numFmtId="0" fontId="72" fillId="4" borderId="4" xfId="0" applyFont="1" applyFill="1" applyBorder="1" applyAlignment="1">
      <alignment horizontal="center" vertical="center"/>
    </xf>
    <xf numFmtId="0" fontId="72" fillId="4" borderId="5" xfId="0" applyFont="1" applyFill="1" applyBorder="1" applyAlignment="1">
      <alignment horizontal="center" vertical="center"/>
    </xf>
    <xf numFmtId="0" fontId="72" fillId="4" borderId="17" xfId="0" applyFont="1" applyFill="1" applyBorder="1" applyAlignment="1">
      <alignment horizontal="center" vertical="center"/>
    </xf>
    <xf numFmtId="0" fontId="72" fillId="4" borderId="0" xfId="0" applyFont="1" applyFill="1" applyAlignment="1">
      <alignment horizontal="center" vertical="center"/>
    </xf>
    <xf numFmtId="0" fontId="72" fillId="4" borderId="6" xfId="0" applyFont="1" applyFill="1" applyBorder="1" applyAlignment="1">
      <alignment horizontal="center" vertical="center"/>
    </xf>
    <xf numFmtId="0" fontId="72" fillId="4" borderId="18" xfId="0" applyFont="1" applyFill="1" applyBorder="1" applyAlignment="1">
      <alignment horizontal="center" vertical="center"/>
    </xf>
    <xf numFmtId="0" fontId="72" fillId="4" borderId="7" xfId="0" applyFont="1" applyFill="1" applyBorder="1" applyAlignment="1">
      <alignment horizontal="center" vertical="center"/>
    </xf>
    <xf numFmtId="0" fontId="72" fillId="4" borderId="8" xfId="0" applyFont="1" applyFill="1" applyBorder="1" applyAlignment="1">
      <alignment horizontal="center" vertical="center"/>
    </xf>
    <xf numFmtId="0" fontId="45" fillId="0" borderId="0" xfId="0" applyFont="1" applyAlignment="1">
      <alignment horizontal="center"/>
    </xf>
    <xf numFmtId="0" fontId="73" fillId="0" borderId="0" xfId="0" applyFont="1" applyAlignment="1">
      <alignment horizontal="center" vertical="center"/>
    </xf>
    <xf numFmtId="0" fontId="52" fillId="0" borderId="0" xfId="0" applyFont="1" applyAlignment="1" applyProtection="1">
      <alignment horizontal="center" vertical="center" readingOrder="1"/>
      <protection hidden="1"/>
    </xf>
    <xf numFmtId="0" fontId="74" fillId="0" borderId="0" xfId="0" applyFont="1" applyAlignment="1">
      <alignment vertical="center"/>
    </xf>
    <xf numFmtId="0" fontId="12" fillId="0" borderId="16" xfId="2" applyFont="1" applyBorder="1" applyAlignment="1">
      <alignment horizontal="center" vertical="center"/>
    </xf>
    <xf numFmtId="0" fontId="12" fillId="0" borderId="5" xfId="2" applyFont="1" applyBorder="1" applyAlignment="1">
      <alignment horizontal="center" vertical="center"/>
    </xf>
    <xf numFmtId="0" fontId="12" fillId="0" borderId="17" xfId="2" applyFont="1" applyBorder="1" applyAlignment="1">
      <alignment horizontal="center" vertical="center"/>
    </xf>
    <xf numFmtId="0" fontId="12" fillId="0" borderId="6" xfId="2" applyFont="1" applyBorder="1" applyAlignment="1">
      <alignment horizontal="center" vertical="center"/>
    </xf>
    <xf numFmtId="0" fontId="12" fillId="0" borderId="18" xfId="2" applyFont="1" applyBorder="1" applyAlignment="1">
      <alignment horizontal="center" vertical="center"/>
    </xf>
    <xf numFmtId="0" fontId="12" fillId="0" borderId="8" xfId="2" applyFont="1" applyBorder="1" applyAlignment="1">
      <alignment horizontal="center" vertical="center"/>
    </xf>
    <xf numFmtId="0" fontId="72" fillId="4" borderId="17" xfId="0" applyFont="1" applyFill="1" applyBorder="1" applyAlignment="1" applyProtection="1">
      <alignment horizontal="center" vertical="center"/>
      <protection hidden="1"/>
    </xf>
    <xf numFmtId="0" fontId="72" fillId="4" borderId="0" xfId="0" applyFont="1" applyFill="1" applyAlignment="1" applyProtection="1">
      <alignment horizontal="center" vertical="center"/>
      <protection hidden="1"/>
    </xf>
    <xf numFmtId="0" fontId="72" fillId="4" borderId="18" xfId="0" applyFont="1" applyFill="1" applyBorder="1" applyAlignment="1" applyProtection="1">
      <alignment horizontal="center" vertical="center"/>
      <protection hidden="1"/>
    </xf>
    <xf numFmtId="0" fontId="72" fillId="4" borderId="7" xfId="0" applyFont="1" applyFill="1" applyBorder="1" applyAlignment="1" applyProtection="1">
      <alignment horizontal="center" vertical="center"/>
      <protection hidden="1"/>
    </xf>
    <xf numFmtId="0" fontId="44" fillId="0" borderId="0" xfId="0" applyFont="1" applyAlignment="1">
      <alignment horizontal="center" vertical="center"/>
    </xf>
    <xf numFmtId="0" fontId="11" fillId="0" borderId="0" xfId="2" applyFont="1" applyAlignment="1">
      <alignment horizontal="center" vertical="center"/>
    </xf>
    <xf numFmtId="0" fontId="11" fillId="0" borderId="7" xfId="2" applyFont="1" applyBorder="1" applyAlignment="1">
      <alignment horizontal="center" vertical="center"/>
    </xf>
    <xf numFmtId="0" fontId="48" fillId="0" borderId="16"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13" fillId="0" borderId="4" xfId="2" applyFont="1" applyBorder="1" applyAlignment="1">
      <alignment horizontal="center" vertical="center" wrapText="1"/>
    </xf>
    <xf numFmtId="0" fontId="13" fillId="0" borderId="0" xfId="2" applyFont="1" applyAlignment="1">
      <alignment horizontal="center" vertical="center" wrapText="1"/>
    </xf>
    <xf numFmtId="0" fontId="13" fillId="0" borderId="7" xfId="2" applyFont="1" applyBorder="1" applyAlignment="1">
      <alignment horizontal="center" vertical="center" wrapText="1"/>
    </xf>
    <xf numFmtId="0" fontId="70" fillId="4" borderId="7" xfId="0" applyFont="1" applyFill="1" applyBorder="1" applyAlignment="1">
      <alignment horizontal="center" vertical="center"/>
    </xf>
    <xf numFmtId="44" fontId="48" fillId="0" borderId="15" xfId="0" applyNumberFormat="1" applyFont="1" applyBorder="1" applyAlignment="1">
      <alignment horizontal="center" vertical="center" wrapText="1"/>
    </xf>
    <xf numFmtId="44" fontId="48" fillId="0" borderId="14" xfId="0" applyNumberFormat="1" applyFont="1" applyBorder="1" applyAlignment="1">
      <alignment horizontal="center" vertical="center" wrapText="1"/>
    </xf>
    <xf numFmtId="0" fontId="44" fillId="0" borderId="15"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50" fillId="0" borderId="0" xfId="0" applyFont="1" applyAlignment="1">
      <alignment horizontal="center" vertical="center" wrapText="1"/>
    </xf>
    <xf numFmtId="0" fontId="84" fillId="3" borderId="0" xfId="2" applyFont="1" applyFill="1"/>
    <xf numFmtId="0" fontId="82" fillId="10" borderId="0" xfId="2" applyFont="1" applyFill="1" applyAlignment="1">
      <alignment horizontal="center"/>
    </xf>
    <xf numFmtId="0" fontId="82" fillId="10" borderId="7" xfId="2" applyFont="1" applyFill="1" applyBorder="1" applyAlignment="1">
      <alignment horizont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104775</xdr:rowOff>
    </xdr:from>
    <xdr:to>
      <xdr:col>3</xdr:col>
      <xdr:colOff>2076450</xdr:colOff>
      <xdr:row>3</xdr:row>
      <xdr:rowOff>171450</xdr:rowOff>
    </xdr:to>
    <xdr:pic>
      <xdr:nvPicPr>
        <xdr:cNvPr id="11368" name="Picture 2">
          <a:extLst>
            <a:ext uri="{FF2B5EF4-FFF2-40B4-BE49-F238E27FC236}">
              <a16:creationId xmlns:a16="http://schemas.microsoft.com/office/drawing/2014/main" id="{00000000-0008-0000-0000-0000682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 y="104775"/>
          <a:ext cx="39243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104775</xdr:rowOff>
    </xdr:from>
    <xdr:to>
      <xdr:col>3</xdr:col>
      <xdr:colOff>1565593</xdr:colOff>
      <xdr:row>4</xdr:row>
      <xdr:rowOff>76200</xdr:rowOff>
    </xdr:to>
    <xdr:pic>
      <xdr:nvPicPr>
        <xdr:cNvPr id="1690" name="Picture 2">
          <a:extLst>
            <a:ext uri="{FF2B5EF4-FFF2-40B4-BE49-F238E27FC236}">
              <a16:creationId xmlns:a16="http://schemas.microsoft.com/office/drawing/2014/main" id="{00000000-0008-0000-0200-00009A0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04775"/>
          <a:ext cx="39719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180975</xdr:rowOff>
    </xdr:from>
    <xdr:to>
      <xdr:col>3</xdr:col>
      <xdr:colOff>2095500</xdr:colOff>
      <xdr:row>4</xdr:row>
      <xdr:rowOff>95250</xdr:rowOff>
    </xdr:to>
    <xdr:pic>
      <xdr:nvPicPr>
        <xdr:cNvPr id="10350" name="Picture 1">
          <a:extLst>
            <a:ext uri="{FF2B5EF4-FFF2-40B4-BE49-F238E27FC236}">
              <a16:creationId xmlns:a16="http://schemas.microsoft.com/office/drawing/2014/main" id="{00000000-0008-0000-0300-00006E2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80975"/>
          <a:ext cx="41338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ace\AppData\Local\Microsoft\Windows\INetCache\Content.Outlook\8YJR141Y\Quarterly_Fee_Return_2016%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tion Notes"/>
      <sheetName val="Page 1"/>
      <sheetName val="Continuation Sheet 1 (Page 2)"/>
      <sheetName val="Continuation Sheet 2 (Page 3)"/>
      <sheetName val="Continuation Sheet 3 (Page 4)"/>
      <sheetName val="Sheet1"/>
      <sheetName val="Sheet2"/>
      <sheetName val="Sheet3"/>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S305"/>
  <sheetViews>
    <sheetView workbookViewId="0">
      <selection activeCell="B592" sqref="B592"/>
    </sheetView>
  </sheetViews>
  <sheetFormatPr defaultColWidth="9.453125" defaultRowHeight="14.5" x14ac:dyDescent="0.35"/>
  <cols>
    <col min="1" max="1" width="16.54296875" bestFit="1" customWidth="1"/>
    <col min="2" max="2" width="14.54296875" bestFit="1" customWidth="1"/>
    <col min="3" max="3" width="15" customWidth="1"/>
    <col min="4" max="6" width="33.1796875" bestFit="1" customWidth="1"/>
    <col min="7" max="7" width="30.54296875" bestFit="1" customWidth="1"/>
    <col min="8" max="8" width="30.54296875" customWidth="1"/>
    <col min="9" max="9" width="17.54296875" bestFit="1" customWidth="1"/>
    <col min="10" max="10" width="14.81640625" customWidth="1"/>
    <col min="11" max="11" width="14.81640625" bestFit="1" customWidth="1"/>
    <col min="12" max="12" width="14.1796875" bestFit="1" customWidth="1"/>
    <col min="13" max="18" width="9.1796875" customWidth="1"/>
    <col min="19" max="19" width="69.81640625" hidden="1" customWidth="1"/>
    <col min="20" max="30" width="9.1796875" customWidth="1"/>
    <col min="31" max="31" width="38.54296875" bestFit="1" customWidth="1"/>
    <col min="32" max="37" width="9.1796875" customWidth="1"/>
    <col min="38" max="38" width="32.81640625" bestFit="1" customWidth="1"/>
    <col min="39" max="39" width="33.81640625" bestFit="1" customWidth="1"/>
    <col min="40" max="40" width="10" bestFit="1" customWidth="1"/>
    <col min="41" max="41" width="36" bestFit="1" customWidth="1"/>
    <col min="42" max="42" width="28.1796875" bestFit="1" customWidth="1"/>
    <col min="43" max="43" width="36" bestFit="1" customWidth="1"/>
    <col min="44" max="44" width="15.453125" bestFit="1" customWidth="1"/>
    <col min="45" max="45" width="34.54296875" bestFit="1" customWidth="1"/>
    <col min="46" max="46" width="32.81640625" bestFit="1" customWidth="1"/>
    <col min="47" max="47" width="9" bestFit="1" customWidth="1"/>
    <col min="48" max="48" width="10.453125" bestFit="1" customWidth="1"/>
    <col min="49" max="49" width="10.81640625" bestFit="1" customWidth="1"/>
    <col min="50" max="50" width="27.54296875" bestFit="1" customWidth="1"/>
    <col min="51" max="51" width="32.54296875" bestFit="1" customWidth="1"/>
    <col min="52" max="52" width="7.81640625" bestFit="1" customWidth="1"/>
    <col min="53" max="53" width="20.1796875" bestFit="1" customWidth="1"/>
    <col min="54" max="54" width="29.81640625" bestFit="1" customWidth="1"/>
    <col min="55" max="55" width="32.54296875" bestFit="1" customWidth="1"/>
    <col min="56" max="56" width="34.54296875" bestFit="1" customWidth="1"/>
    <col min="57" max="57" width="21.453125" bestFit="1" customWidth="1"/>
    <col min="58" max="58" width="25" bestFit="1" customWidth="1"/>
    <col min="59" max="59" width="17.453125" bestFit="1" customWidth="1"/>
    <col min="60" max="60" width="35" bestFit="1" customWidth="1"/>
    <col min="61" max="61" width="32.81640625" bestFit="1" customWidth="1"/>
    <col min="62" max="62" width="31.1796875" bestFit="1" customWidth="1"/>
    <col min="63" max="64" width="34.54296875" bestFit="1" customWidth="1"/>
    <col min="65" max="65" width="24.54296875" bestFit="1" customWidth="1"/>
    <col min="66" max="66" width="29.81640625" bestFit="1" customWidth="1"/>
    <col min="67" max="67" width="28" bestFit="1" customWidth="1"/>
    <col min="68" max="68" width="27.81640625" bestFit="1" customWidth="1"/>
    <col min="69" max="69" width="17.453125" bestFit="1" customWidth="1"/>
    <col min="70" max="70" width="29.1796875" bestFit="1" customWidth="1"/>
    <col min="71" max="71" width="24.1796875" bestFit="1" customWidth="1"/>
    <col min="72" max="72" width="32.81640625" bestFit="1" customWidth="1"/>
    <col min="73" max="73" width="34.1796875" bestFit="1" customWidth="1"/>
    <col min="74" max="74" width="24.81640625" bestFit="1" customWidth="1"/>
    <col min="75" max="75" width="32.54296875" bestFit="1" customWidth="1"/>
    <col min="76" max="76" width="29" bestFit="1" customWidth="1"/>
    <col min="77" max="77" width="22.81640625" bestFit="1" customWidth="1"/>
    <col min="78" max="78" width="32.81640625" bestFit="1" customWidth="1"/>
    <col min="79" max="79" width="23.1796875" bestFit="1" customWidth="1"/>
    <col min="80" max="80" width="24.81640625" bestFit="1" customWidth="1"/>
    <col min="81" max="81" width="13.453125" bestFit="1" customWidth="1"/>
    <col min="82" max="82" width="27" bestFit="1" customWidth="1"/>
    <col min="83" max="83" width="35.81640625" bestFit="1" customWidth="1"/>
    <col min="84" max="84" width="28" bestFit="1" customWidth="1"/>
    <col min="85" max="85" width="20.1796875" bestFit="1" customWidth="1"/>
    <col min="86" max="86" width="21.453125" bestFit="1" customWidth="1"/>
    <col min="87" max="87" width="25" bestFit="1" customWidth="1"/>
    <col min="88" max="88" width="11.1796875" bestFit="1" customWidth="1"/>
    <col min="89" max="89" width="32.1796875" bestFit="1" customWidth="1"/>
    <col min="90" max="90" width="35.1796875" bestFit="1" customWidth="1"/>
    <col min="91" max="91" width="26.1796875" bestFit="1" customWidth="1"/>
    <col min="92" max="93" width="25.54296875" bestFit="1" customWidth="1"/>
    <col min="94" max="94" width="33.54296875" bestFit="1" customWidth="1"/>
    <col min="95" max="95" width="29.1796875" bestFit="1" customWidth="1"/>
    <col min="96" max="96" width="26.81640625" bestFit="1" customWidth="1"/>
    <col min="97" max="97" width="29.453125" bestFit="1" customWidth="1"/>
    <col min="98" max="98" width="35.81640625" bestFit="1" customWidth="1"/>
    <col min="99" max="99" width="23" bestFit="1" customWidth="1"/>
    <col min="100" max="100" width="12.453125" bestFit="1" customWidth="1"/>
    <col min="101" max="101" width="19.81640625" bestFit="1" customWidth="1"/>
    <col min="102" max="102" width="32.81640625" bestFit="1" customWidth="1"/>
    <col min="103" max="103" width="9.54296875" bestFit="1" customWidth="1"/>
    <col min="104" max="104" width="12.81640625" bestFit="1" customWidth="1"/>
    <col min="105" max="105" width="6.1796875" bestFit="1" customWidth="1"/>
    <col min="106" max="106" width="12.453125" bestFit="1" customWidth="1"/>
    <col min="107" max="107" width="31.1796875" bestFit="1" customWidth="1"/>
    <col min="108" max="108" width="15" bestFit="1" customWidth="1"/>
    <col min="109" max="109" width="9.1796875" customWidth="1"/>
    <col min="110" max="110" width="31.81640625" bestFit="1" customWidth="1"/>
    <col min="111" max="111" width="8.81640625" bestFit="1" customWidth="1"/>
    <col min="112" max="112" width="33.81640625" bestFit="1" customWidth="1"/>
    <col min="113" max="113" width="30.453125" bestFit="1" customWidth="1"/>
    <col min="114" max="114" width="13.1796875" bestFit="1" customWidth="1"/>
    <col min="115" max="115" width="17.81640625" bestFit="1" customWidth="1"/>
    <col min="116" max="116" width="24.81640625" bestFit="1" customWidth="1"/>
    <col min="117" max="117" width="20.453125" bestFit="1" customWidth="1"/>
    <col min="118" max="118" width="34.81640625" bestFit="1" customWidth="1"/>
    <col min="119" max="119" width="32.81640625" bestFit="1" customWidth="1"/>
    <col min="120" max="120" width="11.453125" bestFit="1" customWidth="1"/>
    <col min="121" max="121" width="25.1796875" bestFit="1" customWidth="1"/>
    <col min="122" max="122" width="36.81640625" bestFit="1" customWidth="1"/>
    <col min="123" max="123" width="30.1796875" bestFit="1" customWidth="1"/>
    <col min="124" max="124" width="7.81640625" bestFit="1" customWidth="1"/>
    <col min="125" max="125" width="10.81640625" bestFit="1" customWidth="1"/>
    <col min="126" max="126" width="18.1796875" bestFit="1" customWidth="1"/>
    <col min="127" max="127" width="11.1796875" bestFit="1" customWidth="1"/>
    <col min="128" max="128" width="12.81640625" bestFit="1" customWidth="1"/>
    <col min="129" max="129" width="10" bestFit="1" customWidth="1"/>
    <col min="130" max="131" width="8.1796875" bestFit="1" customWidth="1"/>
    <col min="132" max="132" width="8.453125" bestFit="1" customWidth="1"/>
    <col min="133" max="133" width="36" bestFit="1" customWidth="1"/>
    <col min="134" max="134" width="24.81640625" bestFit="1" customWidth="1"/>
    <col min="135" max="135" width="11.81640625" bestFit="1" customWidth="1"/>
    <col min="136" max="136" width="13.1796875" bestFit="1" customWidth="1"/>
    <col min="137" max="137" width="26.81640625" bestFit="1" customWidth="1"/>
    <col min="138" max="138" width="12.1796875" bestFit="1" customWidth="1"/>
    <col min="139" max="139" width="14.453125" bestFit="1" customWidth="1"/>
    <col min="140" max="140" width="28.81640625" bestFit="1" customWidth="1"/>
    <col min="141" max="141" width="14.1796875" bestFit="1" customWidth="1"/>
    <col min="142" max="142" width="33.81640625" bestFit="1" customWidth="1"/>
    <col min="143" max="143" width="9.81640625" bestFit="1" customWidth="1"/>
    <col min="144" max="144" width="31.54296875" bestFit="1" customWidth="1"/>
    <col min="145" max="145" width="12.1796875" bestFit="1" customWidth="1"/>
    <col min="146" max="146" width="31.453125" bestFit="1" customWidth="1"/>
    <col min="147" max="148" width="13.1796875" bestFit="1" customWidth="1"/>
    <col min="149" max="149" width="7.81640625" bestFit="1" customWidth="1"/>
    <col min="150" max="150" width="6.54296875" bestFit="1" customWidth="1"/>
    <col min="151" max="151" width="31.81640625" bestFit="1" customWidth="1"/>
    <col min="152" max="152" width="13.81640625" bestFit="1" customWidth="1"/>
    <col min="153" max="153" width="37.1796875" bestFit="1" customWidth="1"/>
    <col min="154" max="154" width="24.1796875" bestFit="1" customWidth="1"/>
    <col min="155" max="155" width="31.54296875" bestFit="1" customWidth="1"/>
    <col min="156" max="156" width="31.1796875" bestFit="1" customWidth="1"/>
    <col min="157" max="157" width="6" bestFit="1" customWidth="1"/>
    <col min="158" max="158" width="11.1796875" bestFit="1" customWidth="1"/>
    <col min="159" max="159" width="31.81640625" bestFit="1" customWidth="1"/>
    <col min="160" max="160" width="24.1796875" bestFit="1" customWidth="1"/>
    <col min="161" max="161" width="33.1796875" bestFit="1" customWidth="1"/>
    <col min="162" max="162" width="19.81640625" bestFit="1" customWidth="1"/>
    <col min="163" max="163" width="9.81640625" bestFit="1" customWidth="1"/>
    <col min="164" max="164" width="33.81640625" bestFit="1" customWidth="1"/>
    <col min="165" max="165" width="16.1796875" bestFit="1" customWidth="1"/>
    <col min="166" max="166" width="21.453125" bestFit="1" customWidth="1"/>
    <col min="167" max="167" width="6.453125" bestFit="1" customWidth="1"/>
    <col min="168" max="168" width="24.81640625" bestFit="1" customWidth="1"/>
    <col min="169" max="169" width="18.1796875" bestFit="1" customWidth="1"/>
    <col min="170" max="170" width="31.81640625" bestFit="1" customWidth="1"/>
    <col min="171" max="171" width="24.81640625" bestFit="1" customWidth="1"/>
    <col min="172" max="172" width="21" bestFit="1" customWidth="1"/>
    <col min="173" max="173" width="12.81640625" bestFit="1" customWidth="1"/>
    <col min="174" max="174" width="15.54296875" bestFit="1" customWidth="1"/>
    <col min="175" max="175" width="31.453125" bestFit="1" customWidth="1"/>
    <col min="176" max="176" width="10.1796875" bestFit="1" customWidth="1"/>
    <col min="177" max="177" width="33.81640625" bestFit="1" customWidth="1"/>
    <col min="178" max="178" width="26.1796875" bestFit="1" customWidth="1"/>
    <col min="179" max="179" width="28.1796875" bestFit="1" customWidth="1"/>
    <col min="180" max="180" width="26" bestFit="1" customWidth="1"/>
    <col min="181" max="182" width="9.1796875" customWidth="1"/>
    <col min="183" max="183" width="9.1796875" bestFit="1" customWidth="1"/>
    <col min="184" max="184" width="38.54296875" bestFit="1" customWidth="1"/>
    <col min="185" max="185" width="5.81640625" bestFit="1" customWidth="1"/>
    <col min="186" max="186" width="25" bestFit="1" customWidth="1"/>
    <col min="187" max="187" width="13.1796875" bestFit="1" customWidth="1"/>
    <col min="188" max="188" width="20.1796875" bestFit="1" customWidth="1"/>
    <col min="189" max="189" width="8" bestFit="1" customWidth="1"/>
    <col min="190" max="190" width="14" bestFit="1" customWidth="1"/>
    <col min="191" max="191" width="10.1796875" bestFit="1" customWidth="1"/>
    <col min="192" max="192" width="8.1796875" bestFit="1" customWidth="1"/>
    <col min="193" max="193" width="8.453125" bestFit="1" customWidth="1"/>
    <col min="194" max="194" width="22.1796875" bestFit="1" customWidth="1"/>
    <col min="195" max="195" width="19.1796875" bestFit="1" customWidth="1"/>
    <col min="196" max="196" width="25.1796875" bestFit="1" customWidth="1"/>
    <col min="197" max="197" width="12" bestFit="1" customWidth="1"/>
    <col min="198" max="198" width="31.81640625" bestFit="1" customWidth="1"/>
    <col min="199" max="199" width="15.1796875" bestFit="1" customWidth="1"/>
    <col min="200" max="200" width="22.81640625" bestFit="1" customWidth="1"/>
    <col min="201" max="201" width="37.81640625" bestFit="1" customWidth="1"/>
    <col min="202" max="202" width="28" bestFit="1" customWidth="1"/>
    <col min="203" max="203" width="28.453125" bestFit="1" customWidth="1"/>
    <col min="204" max="204" width="10.54296875" bestFit="1" customWidth="1"/>
    <col min="205" max="205" width="23.54296875" bestFit="1" customWidth="1"/>
    <col min="206" max="206" width="6.453125" bestFit="1" customWidth="1"/>
    <col min="207" max="207" width="19.54296875" bestFit="1" customWidth="1"/>
    <col min="208" max="208" width="24.81640625" bestFit="1" customWidth="1"/>
    <col min="209" max="209" width="8" bestFit="1" customWidth="1"/>
    <col min="210" max="210" width="16.54296875" bestFit="1" customWidth="1"/>
    <col min="211" max="211" width="6" bestFit="1" customWidth="1"/>
    <col min="212" max="212" width="12.1796875" bestFit="1" customWidth="1"/>
    <col min="213" max="213" width="8.81640625" bestFit="1" customWidth="1"/>
    <col min="214" max="214" width="36.1796875" bestFit="1" customWidth="1"/>
    <col min="215" max="215" width="26.81640625" bestFit="1" customWidth="1"/>
    <col min="216" max="216" width="27.1796875" bestFit="1" customWidth="1"/>
    <col min="217" max="217" width="15.1796875" bestFit="1" customWidth="1"/>
    <col min="218" max="218" width="12.81640625" bestFit="1" customWidth="1"/>
    <col min="219" max="220" width="34.453125" bestFit="1" customWidth="1"/>
    <col min="221" max="221" width="11.1796875" bestFit="1" customWidth="1"/>
    <col min="222" max="222" width="30.81640625" bestFit="1" customWidth="1"/>
    <col min="223" max="223" width="8.81640625" bestFit="1" customWidth="1"/>
    <col min="224" max="224" width="32.81640625" bestFit="1" customWidth="1"/>
    <col min="225" max="225" width="33.81640625" bestFit="1" customWidth="1"/>
    <col min="226" max="226" width="27.81640625" bestFit="1" customWidth="1"/>
    <col min="227" max="227" width="29.81640625" bestFit="1" customWidth="1"/>
    <col min="228" max="228" width="33.1796875" bestFit="1" customWidth="1"/>
    <col min="229" max="229" width="11.54296875" bestFit="1" customWidth="1"/>
    <col min="230" max="230" width="11.1796875" bestFit="1" customWidth="1"/>
    <col min="231" max="231" width="26.81640625" bestFit="1" customWidth="1"/>
    <col min="232" max="232" width="26.1796875" bestFit="1" customWidth="1"/>
    <col min="233" max="233" width="24" bestFit="1" customWidth="1"/>
    <col min="234" max="234" width="21.453125" bestFit="1" customWidth="1"/>
    <col min="235" max="235" width="32.1796875" bestFit="1" customWidth="1"/>
    <col min="236" max="236" width="25.54296875" bestFit="1" customWidth="1"/>
    <col min="237" max="237" width="32.453125" bestFit="1" customWidth="1"/>
    <col min="238" max="238" width="24" bestFit="1" customWidth="1"/>
    <col min="239" max="239" width="29.81640625" bestFit="1" customWidth="1"/>
    <col min="240" max="240" width="11.453125" bestFit="1" customWidth="1"/>
    <col min="241" max="241" width="14.1796875" bestFit="1" customWidth="1"/>
    <col min="242" max="242" width="35.453125" bestFit="1" customWidth="1"/>
    <col min="243" max="243" width="13.453125" bestFit="1" customWidth="1"/>
    <col min="244" max="244" width="33.1796875" bestFit="1" customWidth="1"/>
    <col min="245" max="245" width="18.453125" bestFit="1" customWidth="1"/>
    <col min="246" max="246" width="32.1796875" bestFit="1" customWidth="1"/>
    <col min="247" max="247" width="29" bestFit="1" customWidth="1"/>
    <col min="248" max="248" width="30.81640625" bestFit="1" customWidth="1"/>
    <col min="249" max="249" width="24.1796875" bestFit="1" customWidth="1"/>
    <col min="250" max="250" width="21.453125" bestFit="1" customWidth="1"/>
    <col min="251" max="251" width="22.81640625" bestFit="1" customWidth="1"/>
    <col min="252" max="252" width="30.54296875" bestFit="1" customWidth="1"/>
    <col min="253" max="253" width="12.453125" bestFit="1" customWidth="1"/>
    <col min="254" max="255" width="9.1796875" customWidth="1"/>
  </cols>
  <sheetData>
    <row r="1" spans="1:253" ht="15" customHeight="1" x14ac:dyDescent="0.85">
      <c r="B1" s="184"/>
      <c r="C1" s="184"/>
      <c r="D1" s="184"/>
      <c r="E1" s="185" t="s">
        <v>2019</v>
      </c>
      <c r="F1" s="185"/>
      <c r="G1" s="185"/>
      <c r="H1" s="185"/>
      <c r="I1" s="185"/>
      <c r="J1" s="185"/>
      <c r="K1" s="185"/>
      <c r="L1" s="26"/>
      <c r="M1" s="26"/>
      <c r="N1" s="26"/>
    </row>
    <row r="2" spans="1:253" ht="15" customHeight="1" x14ac:dyDescent="0.85">
      <c r="B2" s="184"/>
      <c r="C2" s="184"/>
      <c r="D2" s="184"/>
      <c r="E2" s="186"/>
      <c r="F2" s="186"/>
      <c r="G2" s="186"/>
      <c r="H2" s="186"/>
      <c r="I2" s="186"/>
      <c r="J2" s="186"/>
      <c r="K2" s="186"/>
      <c r="L2" s="26"/>
      <c r="M2" s="26"/>
      <c r="N2" s="26"/>
    </row>
    <row r="3" spans="1:253" ht="17.25" customHeight="1" x14ac:dyDescent="0.45">
      <c r="B3" s="184"/>
      <c r="C3" s="184"/>
      <c r="D3" s="184"/>
      <c r="E3" s="187" t="s">
        <v>2017</v>
      </c>
      <c r="F3" s="188"/>
      <c r="G3" s="189"/>
      <c r="H3" s="193" t="s">
        <v>1980</v>
      </c>
      <c r="I3" s="195" t="s">
        <v>1964</v>
      </c>
      <c r="J3" s="196"/>
      <c r="K3" s="200">
        <v>2017</v>
      </c>
      <c r="L3" s="1"/>
      <c r="M3" s="1"/>
      <c r="N3" s="1"/>
    </row>
    <row r="4" spans="1:253" ht="15" customHeight="1" x14ac:dyDescent="0.35">
      <c r="B4" s="184"/>
      <c r="C4" s="184"/>
      <c r="D4" s="184"/>
      <c r="E4" s="190"/>
      <c r="F4" s="191"/>
      <c r="G4" s="192"/>
      <c r="H4" s="194"/>
      <c r="I4" s="197"/>
      <c r="J4" s="198"/>
      <c r="K4" s="201"/>
      <c r="M4" s="16"/>
      <c r="N4" s="16"/>
      <c r="O4" s="16"/>
      <c r="P4" s="16"/>
      <c r="Q4" s="16"/>
      <c r="R4" s="16"/>
      <c r="S4" s="16"/>
      <c r="T4" s="168"/>
      <c r="U4" s="168"/>
      <c r="V4" s="168"/>
      <c r="W4" s="16"/>
      <c r="X4" s="16"/>
      <c r="Y4" s="16"/>
      <c r="Z4" s="16"/>
      <c r="AA4" s="16"/>
    </row>
    <row r="5" spans="1:253" ht="15" customHeight="1" thickBot="1" x14ac:dyDescent="0.4">
      <c r="G5" s="30"/>
      <c r="H5" s="30"/>
      <c r="I5" s="31"/>
      <c r="J5" s="31"/>
      <c r="M5" s="16"/>
      <c r="N5" s="16"/>
      <c r="O5" s="16"/>
      <c r="P5" s="16"/>
      <c r="Q5" s="16"/>
      <c r="R5" s="16"/>
      <c r="S5" s="16"/>
      <c r="T5" s="45"/>
      <c r="U5" s="45"/>
      <c r="V5" s="45"/>
      <c r="W5" s="16"/>
      <c r="X5" s="16"/>
      <c r="Y5" s="16"/>
      <c r="Z5" s="16"/>
      <c r="AA5" s="16"/>
    </row>
    <row r="6" spans="1:253" ht="15" customHeight="1" x14ac:dyDescent="0.35">
      <c r="B6" s="169" t="s">
        <v>0</v>
      </c>
      <c r="C6" s="172" t="s">
        <v>2008</v>
      </c>
      <c r="D6" s="173"/>
      <c r="E6" s="173"/>
      <c r="F6" s="173"/>
      <c r="G6" s="173"/>
      <c r="H6" s="173"/>
      <c r="I6" s="173"/>
      <c r="J6" s="173"/>
      <c r="K6" s="173"/>
      <c r="L6" s="174"/>
      <c r="M6" s="181"/>
      <c r="N6" s="181"/>
      <c r="O6" s="181"/>
      <c r="P6" s="182"/>
      <c r="Q6" s="182"/>
      <c r="R6" s="182"/>
      <c r="S6" s="16"/>
      <c r="T6" s="183"/>
      <c r="U6" s="183"/>
      <c r="V6" s="183"/>
      <c r="W6" s="16"/>
      <c r="X6" s="16"/>
      <c r="Y6" s="16"/>
      <c r="Z6" s="16"/>
      <c r="AA6" s="16"/>
    </row>
    <row r="7" spans="1:253" x14ac:dyDescent="0.35">
      <c r="B7" s="170"/>
      <c r="C7" s="175"/>
      <c r="D7" s="176"/>
      <c r="E7" s="176"/>
      <c r="F7" s="176"/>
      <c r="G7" s="176"/>
      <c r="H7" s="176"/>
      <c r="I7" s="176"/>
      <c r="J7" s="176"/>
      <c r="K7" s="176"/>
      <c r="L7" s="177"/>
      <c r="M7" s="181"/>
      <c r="N7" s="181"/>
      <c r="O7" s="181"/>
      <c r="P7" s="182"/>
      <c r="Q7" s="182"/>
      <c r="R7" s="182"/>
      <c r="S7" s="16"/>
      <c r="T7" s="183"/>
      <c r="U7" s="183"/>
      <c r="V7" s="183"/>
      <c r="W7" s="16"/>
      <c r="X7" s="16"/>
      <c r="Y7" s="16"/>
      <c r="Z7" s="16"/>
      <c r="AA7" s="16"/>
    </row>
    <row r="8" spans="1:253" ht="15" thickBot="1" x14ac:dyDescent="0.4">
      <c r="B8" s="171"/>
      <c r="C8" s="178"/>
      <c r="D8" s="179"/>
      <c r="E8" s="179"/>
      <c r="F8" s="179"/>
      <c r="G8" s="179"/>
      <c r="H8" s="179"/>
      <c r="I8" s="179"/>
      <c r="J8" s="179"/>
      <c r="K8" s="179"/>
      <c r="L8" s="180"/>
      <c r="M8" s="181"/>
      <c r="N8" s="181"/>
      <c r="O8" s="181"/>
      <c r="P8" s="182"/>
      <c r="Q8" s="182"/>
      <c r="R8" s="182"/>
      <c r="S8" s="16"/>
      <c r="T8" s="183"/>
      <c r="U8" s="183"/>
      <c r="V8" s="183"/>
      <c r="W8" s="16"/>
      <c r="X8" s="16"/>
      <c r="Y8" s="16"/>
      <c r="Z8" s="16"/>
      <c r="AA8" s="16"/>
    </row>
    <row r="9" spans="1:253" ht="18.5" x14ac:dyDescent="0.45">
      <c r="C9" s="35"/>
      <c r="D9" s="36"/>
      <c r="E9" s="36"/>
      <c r="F9" s="36"/>
      <c r="G9" s="36"/>
      <c r="H9" s="36"/>
      <c r="I9" s="36"/>
      <c r="J9" s="36"/>
      <c r="K9" s="36"/>
      <c r="M9" s="16"/>
      <c r="N9" s="16"/>
      <c r="O9" s="16"/>
      <c r="P9" s="16"/>
      <c r="Q9" s="16"/>
      <c r="R9" s="16"/>
      <c r="S9" s="16"/>
      <c r="T9" s="16"/>
      <c r="U9" s="16"/>
      <c r="V9" s="16"/>
      <c r="W9" s="16"/>
      <c r="X9" s="16"/>
      <c r="Y9" s="16"/>
      <c r="Z9" s="16"/>
      <c r="AA9" s="16"/>
    </row>
    <row r="10" spans="1:253" x14ac:dyDescent="0.35">
      <c r="E10" s="199" t="s">
        <v>1810</v>
      </c>
      <c r="F10" s="199"/>
      <c r="G10" s="199"/>
      <c r="H10" s="199"/>
      <c r="I10" s="199" t="s">
        <v>1810</v>
      </c>
      <c r="J10" s="199"/>
      <c r="K10" s="199"/>
      <c r="L10" s="199"/>
    </row>
    <row r="11" spans="1:253" ht="26.25" customHeight="1" x14ac:dyDescent="0.35">
      <c r="B11" s="202" t="s">
        <v>1808</v>
      </c>
      <c r="C11" s="203"/>
      <c r="D11" s="204"/>
      <c r="E11" s="211"/>
      <c r="F11" s="212"/>
      <c r="G11" s="212"/>
      <c r="H11" s="213"/>
      <c r="I11" s="220" t="str">
        <f>VLOOKUP(I3,A45:B48,2,FALSE)</f>
        <v>OCT-DEC</v>
      </c>
      <c r="J11" s="223" t="s">
        <v>1809</v>
      </c>
      <c r="K11" s="224"/>
      <c r="L11" s="225"/>
    </row>
    <row r="12" spans="1:253" ht="26.25" customHeight="1" x14ac:dyDescent="0.35">
      <c r="B12" s="205"/>
      <c r="C12" s="206"/>
      <c r="D12" s="207"/>
      <c r="E12" s="214"/>
      <c r="F12" s="215"/>
      <c r="G12" s="215"/>
      <c r="H12" s="216"/>
      <c r="I12" s="221"/>
      <c r="J12" s="226"/>
      <c r="K12" s="227"/>
      <c r="L12" s="228"/>
    </row>
    <row r="13" spans="1:253" ht="26.25" customHeight="1" x14ac:dyDescent="0.35">
      <c r="B13" s="208"/>
      <c r="C13" s="209"/>
      <c r="D13" s="210"/>
      <c r="E13" s="217"/>
      <c r="F13" s="218"/>
      <c r="G13" s="218"/>
      <c r="H13" s="219"/>
      <c r="I13" s="222"/>
      <c r="J13" s="229"/>
      <c r="K13" s="230"/>
      <c r="L13" s="231"/>
    </row>
    <row r="14" spans="1:253" s="16" customFormat="1" ht="63.75" customHeight="1" x14ac:dyDescent="0.35">
      <c r="A14" s="12"/>
      <c r="B14" s="13" t="s">
        <v>1816</v>
      </c>
      <c r="C14" s="14" t="s">
        <v>1811</v>
      </c>
      <c r="D14" s="116" t="s">
        <v>1812</v>
      </c>
      <c r="E14" s="116" t="s">
        <v>1813</v>
      </c>
      <c r="F14" s="116" t="s">
        <v>2</v>
      </c>
      <c r="G14" s="14" t="s">
        <v>1814</v>
      </c>
      <c r="H14" s="14" t="s">
        <v>1976</v>
      </c>
      <c r="I14" s="13" t="s">
        <v>181</v>
      </c>
      <c r="J14" s="14" t="s">
        <v>1815</v>
      </c>
      <c r="K14" s="13" t="s">
        <v>8</v>
      </c>
      <c r="L14" s="13" t="s">
        <v>10</v>
      </c>
      <c r="M14"/>
    </row>
    <row r="15" spans="1:253" s="16" customFormat="1" ht="21" customHeight="1" x14ac:dyDescent="0.35">
      <c r="A15"/>
      <c r="B15" s="25" t="s">
        <v>1819</v>
      </c>
      <c r="C15" s="15" t="s">
        <v>1817</v>
      </c>
      <c r="D15" s="15" t="s">
        <v>1818</v>
      </c>
      <c r="E15" s="15" t="s">
        <v>1818</v>
      </c>
      <c r="F15" s="15" t="s">
        <v>1818</v>
      </c>
      <c r="G15" s="15" t="s">
        <v>1819</v>
      </c>
      <c r="H15" s="15" t="s">
        <v>1819</v>
      </c>
      <c r="I15" s="15" t="s">
        <v>1819</v>
      </c>
      <c r="J15" s="15" t="s">
        <v>1820</v>
      </c>
      <c r="K15" s="15" t="s">
        <v>1820</v>
      </c>
      <c r="L15" s="15" t="s">
        <v>1820</v>
      </c>
      <c r="M15"/>
      <c r="Q15" s="16" t="s">
        <v>1821</v>
      </c>
      <c r="R15" s="16" t="s">
        <v>1822</v>
      </c>
      <c r="S15" s="16" t="s">
        <v>1823</v>
      </c>
      <c r="T15" s="16" t="s">
        <v>1826</v>
      </c>
      <c r="U15" s="16" t="s">
        <v>1824</v>
      </c>
      <c r="AE15" s="16" t="s">
        <v>1831</v>
      </c>
    </row>
    <row r="16" spans="1:253" s="16" customFormat="1" ht="25" customHeight="1" x14ac:dyDescent="0.5">
      <c r="A16"/>
      <c r="B16" s="46" t="s">
        <v>1982</v>
      </c>
      <c r="C16" s="46" t="s">
        <v>1983</v>
      </c>
      <c r="D16" s="44" t="s">
        <v>1828</v>
      </c>
      <c r="E16" s="14" t="s">
        <v>44</v>
      </c>
      <c r="F16" s="44" t="s">
        <v>2009</v>
      </c>
      <c r="G16" s="46" t="s">
        <v>1997</v>
      </c>
      <c r="H16" s="46" t="s">
        <v>2012</v>
      </c>
      <c r="I16" s="46" t="s">
        <v>1998</v>
      </c>
      <c r="J16" s="108">
        <f>IF(ISNA(VLOOKUP(E16,Sheet1!$K$2:$P$38,2,FALSE)),0,VLOOKUP(E16,Sheet1!$K$2:$P$38,2,FALSE))</f>
        <v>132</v>
      </c>
      <c r="K16" s="109">
        <f>IF(ISNA(VLOOKUP(E16,Sheet1!$K$2:$P$38,3,FALSE)),0,VLOOKUP(E16,Sheet1!$K$2:$P$38,3,FALSE))</f>
        <v>112</v>
      </c>
      <c r="L16" s="109">
        <f>J16+K16</f>
        <v>244</v>
      </c>
      <c r="M16"/>
      <c r="N16" s="16" t="s">
        <v>6</v>
      </c>
      <c r="P16" s="17" t="s">
        <v>6</v>
      </c>
      <c r="Q16" s="17" t="s">
        <v>6</v>
      </c>
      <c r="R16" s="17" t="s">
        <v>6</v>
      </c>
      <c r="S16" s="17" t="s">
        <v>6</v>
      </c>
      <c r="T16" s="17" t="s">
        <v>6</v>
      </c>
      <c r="U16" s="17" t="s">
        <v>6</v>
      </c>
      <c r="AE16" s="20" t="s">
        <v>24</v>
      </c>
      <c r="AF16" s="16" t="e">
        <f>VLOOKUP(B16,Sheet1!$B$748:$C$779,2,FALSE)</f>
        <v>#N/A</v>
      </c>
      <c r="AL16" s="20" t="s">
        <v>24</v>
      </c>
      <c r="AM16" s="20" t="s">
        <v>36</v>
      </c>
      <c r="AN16" s="20" t="s">
        <v>34</v>
      </c>
      <c r="AO16" s="20" t="s">
        <v>60</v>
      </c>
      <c r="AP16" s="20" t="s">
        <v>65</v>
      </c>
      <c r="AQ16" s="20" t="s">
        <v>58</v>
      </c>
      <c r="AR16" s="20" t="s">
        <v>63</v>
      </c>
      <c r="AS16" s="20" t="s">
        <v>85</v>
      </c>
      <c r="AT16" s="20" t="s">
        <v>95</v>
      </c>
      <c r="AU16" s="20" t="s">
        <v>78</v>
      </c>
      <c r="AV16" s="20" t="s">
        <v>83</v>
      </c>
      <c r="AW16" s="20" t="s">
        <v>88</v>
      </c>
      <c r="AX16" s="20" t="s">
        <v>127</v>
      </c>
      <c r="AY16" s="20" t="s">
        <v>1957</v>
      </c>
      <c r="AZ16" s="20" t="s">
        <v>110</v>
      </c>
      <c r="BA16" s="20" t="s">
        <v>142</v>
      </c>
      <c r="BB16" s="20" t="s">
        <v>125</v>
      </c>
      <c r="BC16" s="20" t="s">
        <v>171</v>
      </c>
      <c r="BD16" s="20" t="s">
        <v>175</v>
      </c>
      <c r="BE16" s="20" t="s">
        <v>140</v>
      </c>
      <c r="BF16" s="20" t="s">
        <v>184</v>
      </c>
      <c r="BG16" s="20" t="s">
        <v>145</v>
      </c>
      <c r="BH16" s="20" t="s">
        <v>193</v>
      </c>
      <c r="BI16" s="20" t="s">
        <v>207</v>
      </c>
      <c r="BJ16" s="20" t="s">
        <v>164</v>
      </c>
      <c r="BK16" s="20" t="s">
        <v>214</v>
      </c>
      <c r="BL16" s="20" t="s">
        <v>173</v>
      </c>
      <c r="BM16" s="20" t="s">
        <v>225</v>
      </c>
      <c r="BN16" s="20" t="s">
        <v>229</v>
      </c>
      <c r="BO16" s="20" t="s">
        <v>187</v>
      </c>
      <c r="BP16" s="20" t="s">
        <v>191</v>
      </c>
      <c r="BQ16" s="20" t="s">
        <v>239</v>
      </c>
      <c r="BR16" s="20" t="s">
        <v>243</v>
      </c>
      <c r="BS16" s="20" t="s">
        <v>258</v>
      </c>
      <c r="BT16" s="20" t="s">
        <v>278</v>
      </c>
      <c r="BU16" s="20" t="s">
        <v>282</v>
      </c>
      <c r="BV16" s="20" t="s">
        <v>286</v>
      </c>
      <c r="BW16" s="20" t="s">
        <v>276</v>
      </c>
      <c r="BX16" s="20" t="s">
        <v>301</v>
      </c>
      <c r="BY16" s="20" t="s">
        <v>284</v>
      </c>
      <c r="BZ16" s="20" t="s">
        <v>308</v>
      </c>
      <c r="CA16" s="20" t="s">
        <v>295</v>
      </c>
      <c r="CB16" s="20" t="s">
        <v>303</v>
      </c>
      <c r="CC16" s="20" t="s">
        <v>310</v>
      </c>
      <c r="CD16" s="20" t="s">
        <v>329</v>
      </c>
      <c r="CE16" s="20" t="s">
        <v>320</v>
      </c>
      <c r="CF16" s="20" t="s">
        <v>336</v>
      </c>
      <c r="CG16" s="20" t="s">
        <v>331</v>
      </c>
      <c r="CH16" s="20" t="s">
        <v>347</v>
      </c>
      <c r="CI16" s="20" t="s">
        <v>341</v>
      </c>
      <c r="CJ16" s="20" t="s">
        <v>345</v>
      </c>
      <c r="CK16" s="20" t="s">
        <v>365</v>
      </c>
      <c r="CL16" s="20" t="s">
        <v>373</v>
      </c>
      <c r="CM16" s="20" t="s">
        <v>367</v>
      </c>
      <c r="CN16" s="20" t="s">
        <v>384</v>
      </c>
      <c r="CO16" s="20" t="s">
        <v>371</v>
      </c>
      <c r="CP16" s="20" t="s">
        <v>395</v>
      </c>
      <c r="CQ16" s="20" t="s">
        <v>382</v>
      </c>
      <c r="CR16" s="20" t="s">
        <v>402</v>
      </c>
      <c r="CS16" s="20" t="s">
        <v>406</v>
      </c>
      <c r="CT16" s="20" t="s">
        <v>410</v>
      </c>
      <c r="CU16" s="20" t="s">
        <v>414</v>
      </c>
      <c r="CV16" s="20" t="s">
        <v>393</v>
      </c>
      <c r="CW16" s="20" t="s">
        <v>421</v>
      </c>
      <c r="CX16" s="20" t="s">
        <v>429</v>
      </c>
      <c r="CY16" s="20" t="s">
        <v>408</v>
      </c>
      <c r="CZ16" s="20" t="s">
        <v>412</v>
      </c>
      <c r="DA16" s="20" t="s">
        <v>416</v>
      </c>
      <c r="DB16" s="20" t="s">
        <v>419</v>
      </c>
      <c r="DC16" s="20" t="s">
        <v>445</v>
      </c>
      <c r="DD16" s="20" t="s">
        <v>434</v>
      </c>
      <c r="DE16" s="20" t="s">
        <v>440</v>
      </c>
      <c r="DF16" s="20" t="s">
        <v>459</v>
      </c>
      <c r="DG16" s="20" t="s">
        <v>453</v>
      </c>
      <c r="DH16" s="20" t="s">
        <v>478</v>
      </c>
      <c r="DI16" s="20" t="s">
        <v>490</v>
      </c>
      <c r="DJ16" s="20" t="s">
        <v>480</v>
      </c>
      <c r="DK16" s="20" t="s">
        <v>501</v>
      </c>
      <c r="DL16" s="20" t="s">
        <v>495</v>
      </c>
      <c r="DM16" s="20" t="s">
        <v>514</v>
      </c>
      <c r="DN16" s="20" t="s">
        <v>527</v>
      </c>
      <c r="DO16" s="20" t="s">
        <v>531</v>
      </c>
      <c r="DP16" s="20" t="s">
        <v>545</v>
      </c>
      <c r="DQ16" s="20" t="s">
        <v>554</v>
      </c>
      <c r="DR16" s="20" t="s">
        <v>562</v>
      </c>
      <c r="DS16" s="20" t="s">
        <v>566</v>
      </c>
      <c r="DT16" s="20" t="s">
        <v>564</v>
      </c>
      <c r="DU16" s="20" t="s">
        <v>573</v>
      </c>
      <c r="DV16" s="20" t="s">
        <v>576</v>
      </c>
      <c r="DW16" s="20" t="s">
        <v>579</v>
      </c>
      <c r="DX16" s="20" t="s">
        <v>586</v>
      </c>
      <c r="DY16" s="20" t="s">
        <v>589</v>
      </c>
      <c r="DZ16" s="20" t="s">
        <v>596</v>
      </c>
      <c r="EA16" s="20" t="s">
        <v>600</v>
      </c>
      <c r="EB16" s="20" t="s">
        <v>606</v>
      </c>
      <c r="EC16" s="20" t="s">
        <v>610</v>
      </c>
      <c r="ED16" s="20" t="s">
        <v>614</v>
      </c>
      <c r="EE16" s="20" t="s">
        <v>625</v>
      </c>
      <c r="EF16" s="20" t="s">
        <v>629</v>
      </c>
      <c r="EG16" s="20" t="s">
        <v>633</v>
      </c>
      <c r="EH16" s="20" t="s">
        <v>648</v>
      </c>
      <c r="EI16" s="20" t="s">
        <v>652</v>
      </c>
      <c r="EJ16" s="20" t="s">
        <v>660</v>
      </c>
      <c r="EK16" s="20" t="s">
        <v>664</v>
      </c>
      <c r="EL16" s="20" t="s">
        <v>671</v>
      </c>
      <c r="EM16" s="20" t="s">
        <v>675</v>
      </c>
      <c r="EN16" s="20" t="s">
        <v>682</v>
      </c>
      <c r="EO16" s="20" t="s">
        <v>694</v>
      </c>
      <c r="EP16" s="20" t="s">
        <v>701</v>
      </c>
      <c r="EQ16" s="20" t="s">
        <v>705</v>
      </c>
      <c r="ER16" s="20" t="s">
        <v>709</v>
      </c>
      <c r="ES16" s="20" t="s">
        <v>720</v>
      </c>
      <c r="ET16" s="20" t="s">
        <v>724</v>
      </c>
      <c r="EU16" s="20" t="s">
        <v>736</v>
      </c>
      <c r="EV16" s="20" t="s">
        <v>739</v>
      </c>
      <c r="EW16" s="20" t="s">
        <v>743</v>
      </c>
      <c r="EX16" s="20" t="s">
        <v>747</v>
      </c>
      <c r="EY16" s="20" t="s">
        <v>754</v>
      </c>
      <c r="EZ16" s="20" t="s">
        <v>758</v>
      </c>
      <c r="FA16" s="20" t="s">
        <v>766</v>
      </c>
      <c r="FB16" s="20" t="s">
        <v>773</v>
      </c>
      <c r="FC16" s="20" t="s">
        <v>784</v>
      </c>
      <c r="FD16" s="20" t="s">
        <v>788</v>
      </c>
      <c r="FE16" s="20" t="s">
        <v>792</v>
      </c>
      <c r="FF16" s="20" t="s">
        <v>796</v>
      </c>
      <c r="FG16" s="20" t="s">
        <v>800</v>
      </c>
      <c r="FH16" s="20" t="s">
        <v>811</v>
      </c>
      <c r="FI16" s="20" t="s">
        <v>815</v>
      </c>
      <c r="FJ16" s="20" t="s">
        <v>819</v>
      </c>
      <c r="FK16" s="20" t="s">
        <v>823</v>
      </c>
      <c r="FL16" s="20" t="s">
        <v>826</v>
      </c>
      <c r="FM16" s="20" t="s">
        <v>830</v>
      </c>
      <c r="FN16" s="20" t="s">
        <v>837</v>
      </c>
      <c r="FO16" s="20" t="s">
        <v>841</v>
      </c>
      <c r="FP16" s="20" t="s">
        <v>849</v>
      </c>
      <c r="FQ16" s="20" t="s">
        <v>853</v>
      </c>
      <c r="FR16" s="20" t="s">
        <v>857</v>
      </c>
      <c r="FS16" s="20" t="s">
        <v>864</v>
      </c>
      <c r="FT16" s="20" t="s">
        <v>872</v>
      </c>
      <c r="FU16" s="20" t="s">
        <v>876</v>
      </c>
      <c r="FV16" s="20" t="s">
        <v>880</v>
      </c>
      <c r="FW16" s="20" t="s">
        <v>887</v>
      </c>
      <c r="FX16" s="20" t="s">
        <v>894</v>
      </c>
      <c r="GA16" s="20" t="s">
        <v>897</v>
      </c>
      <c r="GB16" s="20" t="s">
        <v>900</v>
      </c>
      <c r="GC16" s="20" t="s">
        <v>908</v>
      </c>
      <c r="GD16" s="20" t="s">
        <v>912</v>
      </c>
      <c r="GE16" s="20" t="s">
        <v>918</v>
      </c>
      <c r="GF16" s="20" t="s">
        <v>922</v>
      </c>
      <c r="GG16" s="20" t="s">
        <v>926</v>
      </c>
      <c r="GH16" s="20" t="s">
        <v>930</v>
      </c>
      <c r="GI16" s="20" t="s">
        <v>937</v>
      </c>
      <c r="GJ16" s="20" t="s">
        <v>941</v>
      </c>
      <c r="GK16" s="20" t="s">
        <v>949</v>
      </c>
      <c r="GL16" s="20" t="s">
        <v>953</v>
      </c>
      <c r="GM16" s="20" t="s">
        <v>957</v>
      </c>
      <c r="GN16" s="20" t="s">
        <v>961</v>
      </c>
      <c r="GO16" s="20" t="s">
        <v>965</v>
      </c>
      <c r="GP16" s="20" t="s">
        <v>972</v>
      </c>
      <c r="GQ16" s="20" t="s">
        <v>980</v>
      </c>
      <c r="GR16" s="20" t="s">
        <v>984</v>
      </c>
      <c r="GS16" s="20" t="s">
        <v>988</v>
      </c>
      <c r="GT16" s="20" t="s">
        <v>992</v>
      </c>
      <c r="GU16" s="20" t="s">
        <v>996</v>
      </c>
      <c r="GV16" s="20" t="s">
        <v>1000</v>
      </c>
      <c r="GW16" s="20" t="s">
        <v>1003</v>
      </c>
      <c r="GX16" s="20" t="s">
        <v>1010</v>
      </c>
      <c r="GY16" s="20" t="s">
        <v>1013</v>
      </c>
      <c r="GZ16" s="20" t="s">
        <v>1016</v>
      </c>
      <c r="HA16" s="20" t="s">
        <v>1020</v>
      </c>
      <c r="HB16" s="20" t="s">
        <v>1028</v>
      </c>
      <c r="HC16" s="20" t="s">
        <v>1032</v>
      </c>
      <c r="HD16" s="20" t="s">
        <v>1035</v>
      </c>
      <c r="HE16" s="20" t="s">
        <v>1039</v>
      </c>
      <c r="HF16" s="20" t="s">
        <v>1042</v>
      </c>
      <c r="HG16" s="20" t="s">
        <v>1045</v>
      </c>
      <c r="HH16" s="20" t="s">
        <v>1053</v>
      </c>
      <c r="HI16" s="20" t="s">
        <v>1056</v>
      </c>
      <c r="HJ16" s="20" t="s">
        <v>1060</v>
      </c>
      <c r="HK16" s="20" t="s">
        <v>1064</v>
      </c>
      <c r="HL16" s="20" t="s">
        <v>1067</v>
      </c>
      <c r="HM16" s="20" t="s">
        <v>1071</v>
      </c>
      <c r="HN16" s="20" t="s">
        <v>1074</v>
      </c>
      <c r="HO16" s="20" t="s">
        <v>1081</v>
      </c>
      <c r="HP16" s="20" t="s">
        <v>1085</v>
      </c>
      <c r="HQ16" s="20" t="s">
        <v>1089</v>
      </c>
      <c r="HR16" s="20" t="s">
        <v>1097</v>
      </c>
      <c r="HS16" s="20" t="s">
        <v>1100</v>
      </c>
      <c r="HT16" s="20" t="s">
        <v>1108</v>
      </c>
      <c r="HU16" s="20" t="s">
        <v>1112</v>
      </c>
      <c r="HV16" s="20" t="s">
        <v>1116</v>
      </c>
      <c r="HW16" s="20" t="s">
        <v>1120</v>
      </c>
      <c r="HX16" s="20" t="s">
        <v>1127</v>
      </c>
      <c r="HY16" s="20" t="s">
        <v>1138</v>
      </c>
      <c r="HZ16" s="20" t="s">
        <v>1145</v>
      </c>
      <c r="IA16" s="20" t="s">
        <v>1149</v>
      </c>
      <c r="IB16" s="20" t="s">
        <v>1153</v>
      </c>
      <c r="IC16" s="20" t="s">
        <v>1156</v>
      </c>
      <c r="ID16" s="20" t="s">
        <v>1159</v>
      </c>
      <c r="IE16" s="20" t="s">
        <v>1163</v>
      </c>
      <c r="IF16" s="20" t="s">
        <v>1167</v>
      </c>
      <c r="IG16" s="20" t="s">
        <v>1171</v>
      </c>
      <c r="IH16" s="20" t="s">
        <v>1174</v>
      </c>
      <c r="II16" s="20" t="s">
        <v>1178</v>
      </c>
      <c r="IJ16" s="20" t="s">
        <v>1186</v>
      </c>
      <c r="IK16" s="20" t="s">
        <v>1190</v>
      </c>
      <c r="IL16" s="20" t="s">
        <v>1194</v>
      </c>
      <c r="IM16" s="20" t="s">
        <v>1198</v>
      </c>
      <c r="IN16" s="20" t="s">
        <v>1205</v>
      </c>
      <c r="IO16" s="20" t="s">
        <v>1212</v>
      </c>
      <c r="IP16" s="20" t="s">
        <v>1216</v>
      </c>
      <c r="IQ16" s="20" t="s">
        <v>1223</v>
      </c>
      <c r="IR16" s="20" t="s">
        <v>1230</v>
      </c>
      <c r="IS16" s="20" t="s">
        <v>1242</v>
      </c>
    </row>
    <row r="17" spans="1:111" s="16" customFormat="1" ht="25" customHeight="1" x14ac:dyDescent="0.5">
      <c r="A17"/>
      <c r="B17" s="46" t="s">
        <v>1982</v>
      </c>
      <c r="C17" s="40" t="s">
        <v>1984</v>
      </c>
      <c r="D17" s="44" t="s">
        <v>1828</v>
      </c>
      <c r="E17" s="114" t="s">
        <v>76</v>
      </c>
      <c r="F17" s="44" t="s">
        <v>2010</v>
      </c>
      <c r="G17" s="46" t="s">
        <v>2006</v>
      </c>
      <c r="H17" s="46" t="s">
        <v>1985</v>
      </c>
      <c r="I17" s="46" t="s">
        <v>1998</v>
      </c>
      <c r="J17" s="110">
        <f>IF(ISNA(VLOOKUP(E17,Sheet1!$K$2:$P$38,2,FALSE)),0,VLOOKUP(E17,Sheet1!$K$2:$P$38,2,FALSE))</f>
        <v>54</v>
      </c>
      <c r="K17" s="111">
        <f>IF(ISNA(VLOOKUP(E17,Sheet1!$K$2:$P$38,3,FALSE)),0,VLOOKUP(E17,Sheet1!$K$2:$P$38,3,FALSE))</f>
        <v>371</v>
      </c>
      <c r="L17" s="111">
        <f t="shared" ref="L17:L31" si="0">J17+K17</f>
        <v>425</v>
      </c>
      <c r="M17"/>
      <c r="N17" s="16" t="s">
        <v>15</v>
      </c>
      <c r="P17" s="17"/>
      <c r="Q17" s="18" t="s">
        <v>92</v>
      </c>
      <c r="R17" s="18" t="s">
        <v>21</v>
      </c>
      <c r="S17" s="18" t="s">
        <v>44</v>
      </c>
      <c r="T17" s="18" t="s">
        <v>101</v>
      </c>
      <c r="U17" s="18" t="s">
        <v>124</v>
      </c>
      <c r="AE17" s="20" t="s">
        <v>36</v>
      </c>
      <c r="AL17" s="21" t="s">
        <v>1836</v>
      </c>
      <c r="AN17" s="16" t="s">
        <v>1837</v>
      </c>
      <c r="AO17" s="16" t="s">
        <v>1838</v>
      </c>
      <c r="AP17" s="16" t="s">
        <v>1841</v>
      </c>
      <c r="AQ17" s="16" t="s">
        <v>1842</v>
      </c>
      <c r="AR17" s="16" t="s">
        <v>1843</v>
      </c>
      <c r="AS17" s="16" t="s">
        <v>1830</v>
      </c>
      <c r="AT17" s="16" t="s">
        <v>1846</v>
      </c>
      <c r="AU17" s="16" t="s">
        <v>1852</v>
      </c>
      <c r="AV17" s="16" t="s">
        <v>1853</v>
      </c>
      <c r="AW17" s="16" t="s">
        <v>1854</v>
      </c>
      <c r="AX17" s="16" t="s">
        <v>1855</v>
      </c>
      <c r="AY17" s="16" t="s">
        <v>1859</v>
      </c>
      <c r="AZ17" s="16" t="s">
        <v>1863</v>
      </c>
      <c r="BA17" s="16" t="s">
        <v>1864</v>
      </c>
      <c r="BB17" s="16" t="s">
        <v>1865</v>
      </c>
      <c r="BC17" s="16" t="s">
        <v>1866</v>
      </c>
      <c r="BD17" s="16" t="s">
        <v>1868</v>
      </c>
      <c r="BE17" s="16" t="s">
        <v>1870</v>
      </c>
      <c r="BF17" s="16" t="s">
        <v>1871</v>
      </c>
      <c r="BG17" s="16" t="s">
        <v>1872</v>
      </c>
      <c r="BH17" s="16" t="s">
        <v>1873</v>
      </c>
      <c r="BI17" s="16" t="s">
        <v>1877</v>
      </c>
      <c r="BJ17" s="16" t="s">
        <v>1879</v>
      </c>
      <c r="BK17" s="16" t="s">
        <v>1880</v>
      </c>
      <c r="BL17" s="16" t="s">
        <v>1884</v>
      </c>
      <c r="BM17" s="16" t="s">
        <v>1885</v>
      </c>
      <c r="BN17" s="16" t="s">
        <v>1886</v>
      </c>
      <c r="BO17" s="16" t="s">
        <v>1888</v>
      </c>
      <c r="BP17" s="16" t="s">
        <v>1889</v>
      </c>
      <c r="BQ17" s="16" t="s">
        <v>1890</v>
      </c>
      <c r="BR17" s="16" t="s">
        <v>1891</v>
      </c>
      <c r="BS17" s="16" t="s">
        <v>1892</v>
      </c>
      <c r="BT17" s="16" t="s">
        <v>1847</v>
      </c>
      <c r="BU17" s="16" t="s">
        <v>1897</v>
      </c>
      <c r="BV17" s="16" t="s">
        <v>11</v>
      </c>
      <c r="BW17" s="16" t="s">
        <v>1899</v>
      </c>
      <c r="BX17" s="16" t="s">
        <v>1900</v>
      </c>
      <c r="BY17" s="16" t="s">
        <v>1902</v>
      </c>
      <c r="BZ17" s="16" t="s">
        <v>1857</v>
      </c>
      <c r="CA17" s="16" t="s">
        <v>1903</v>
      </c>
      <c r="CB17" s="16" t="s">
        <v>1904</v>
      </c>
      <c r="CC17" s="16" t="s">
        <v>1905</v>
      </c>
      <c r="CD17" s="16" t="s">
        <v>1906</v>
      </c>
      <c r="CE17" s="16" t="s">
        <v>1907</v>
      </c>
      <c r="CF17" s="16" t="s">
        <v>1908</v>
      </c>
      <c r="CG17" s="16" t="s">
        <v>1910</v>
      </c>
      <c r="CH17" s="16" t="s">
        <v>1911</v>
      </c>
      <c r="CI17" s="16" t="s">
        <v>1912</v>
      </c>
      <c r="CJ17" s="16" t="s">
        <v>1914</v>
      </c>
      <c r="CK17" s="16" t="s">
        <v>1915</v>
      </c>
      <c r="CL17" s="16" t="s">
        <v>1916</v>
      </c>
      <c r="CM17" s="16" t="s">
        <v>1920</v>
      </c>
      <c r="CN17" s="16" t="s">
        <v>1921</v>
      </c>
      <c r="CO17" s="16" t="s">
        <v>1923</v>
      </c>
      <c r="CP17" s="16" t="s">
        <v>1924</v>
      </c>
      <c r="CQ17" s="16" t="s">
        <v>1926</v>
      </c>
      <c r="CR17" s="16" t="s">
        <v>1927</v>
      </c>
      <c r="CS17" s="16" t="s">
        <v>1928</v>
      </c>
      <c r="CT17" s="16" t="s">
        <v>1929</v>
      </c>
      <c r="CU17" s="16" t="s">
        <v>1932</v>
      </c>
      <c r="CV17" s="16" t="s">
        <v>1933</v>
      </c>
      <c r="CW17" s="16" t="s">
        <v>1934</v>
      </c>
      <c r="CX17" s="16" t="s">
        <v>1935</v>
      </c>
      <c r="CY17" s="16" t="s">
        <v>1940</v>
      </c>
      <c r="CZ17" s="16" t="s">
        <v>1941</v>
      </c>
      <c r="DA17" s="16" t="s">
        <v>1942</v>
      </c>
      <c r="DB17" s="16" t="s">
        <v>1943</v>
      </c>
      <c r="DC17" s="16" t="s">
        <v>1944</v>
      </c>
      <c r="DD17" s="16" t="s">
        <v>1950</v>
      </c>
      <c r="DE17" s="16" t="s">
        <v>1951</v>
      </c>
      <c r="DF17" s="16" t="s">
        <v>1952</v>
      </c>
      <c r="DG17" s="16" t="s">
        <v>1955</v>
      </c>
    </row>
    <row r="18" spans="1:111" s="16" customFormat="1" ht="25" customHeight="1" x14ac:dyDescent="0.5">
      <c r="A18"/>
      <c r="B18" s="46" t="s">
        <v>1982</v>
      </c>
      <c r="C18" s="40" t="s">
        <v>1989</v>
      </c>
      <c r="D18" s="44" t="s">
        <v>1828</v>
      </c>
      <c r="E18" s="14" t="s">
        <v>44</v>
      </c>
      <c r="F18" s="44" t="s">
        <v>2010</v>
      </c>
      <c r="G18" s="46" t="s">
        <v>2003</v>
      </c>
      <c r="H18" s="46" t="s">
        <v>1986</v>
      </c>
      <c r="I18" s="46" t="s">
        <v>1998</v>
      </c>
      <c r="J18" s="110">
        <f>IF(ISNA(VLOOKUP(E18,Sheet1!$K$2:$P$38,2,FALSE)),0,VLOOKUP(E18,Sheet1!$K$2:$P$38,2,FALSE))</f>
        <v>132</v>
      </c>
      <c r="K18" s="111">
        <f>IF(ISNA(VLOOKUP(E18,Sheet1!$K$2:$P$38,3,FALSE)),0,VLOOKUP(E18,Sheet1!$K$2:$P$38,3,FALSE))</f>
        <v>112</v>
      </c>
      <c r="L18" s="111">
        <f t="shared" si="0"/>
        <v>244</v>
      </c>
      <c r="M18"/>
      <c r="N18" s="16" t="s">
        <v>20</v>
      </c>
      <c r="P18" s="17"/>
      <c r="Q18" s="18" t="s">
        <v>135</v>
      </c>
      <c r="R18" s="18" t="s">
        <v>27</v>
      </c>
      <c r="S18" s="18" t="s">
        <v>48</v>
      </c>
      <c r="T18" s="18" t="s">
        <v>105</v>
      </c>
      <c r="U18" s="18" t="s">
        <v>129</v>
      </c>
      <c r="AE18" s="20" t="s">
        <v>34</v>
      </c>
      <c r="AL18" s="20" t="s">
        <v>1832</v>
      </c>
      <c r="AO18" s="16" t="s">
        <v>1839</v>
      </c>
      <c r="AQ18" s="16" t="s">
        <v>1981</v>
      </c>
      <c r="AS18" s="16" t="s">
        <v>1844</v>
      </c>
      <c r="AT18" s="16" t="s">
        <v>1849</v>
      </c>
      <c r="AX18" s="16" t="s">
        <v>1856</v>
      </c>
      <c r="AY18" s="16" t="s">
        <v>1860</v>
      </c>
      <c r="BC18" s="16" t="s">
        <v>1867</v>
      </c>
      <c r="BD18" s="16" t="s">
        <v>1869</v>
      </c>
      <c r="BH18" s="16" t="s">
        <v>1874</v>
      </c>
      <c r="BI18" s="16" t="s">
        <v>1878</v>
      </c>
      <c r="BK18" s="16" t="s">
        <v>1881</v>
      </c>
      <c r="BN18" s="16" t="s">
        <v>1887</v>
      </c>
      <c r="BS18" s="16" t="s">
        <v>1893</v>
      </c>
      <c r="BT18" s="16" t="s">
        <v>1894</v>
      </c>
      <c r="BV18" s="16" t="s">
        <v>1898</v>
      </c>
      <c r="BX18" s="16" t="s">
        <v>1901</v>
      </c>
      <c r="CF18" s="16" t="s">
        <v>1909</v>
      </c>
      <c r="CI18" s="16" t="s">
        <v>1913</v>
      </c>
      <c r="CL18" s="16" t="s">
        <v>1917</v>
      </c>
      <c r="CN18" s="16" t="s">
        <v>1922</v>
      </c>
      <c r="CP18" s="16" t="s">
        <v>1925</v>
      </c>
      <c r="CT18" s="16" t="s">
        <v>1930</v>
      </c>
      <c r="CX18" s="16" t="s">
        <v>1936</v>
      </c>
      <c r="DC18" s="16" t="s">
        <v>1945</v>
      </c>
      <c r="DF18" s="16" t="s">
        <v>1953</v>
      </c>
    </row>
    <row r="19" spans="1:111" s="16" customFormat="1" ht="25" customHeight="1" x14ac:dyDescent="0.5">
      <c r="A19"/>
      <c r="B19" s="46" t="s">
        <v>1982</v>
      </c>
      <c r="C19" s="40" t="s">
        <v>1990</v>
      </c>
      <c r="D19" s="44" t="s">
        <v>20</v>
      </c>
      <c r="E19" s="14" t="s">
        <v>33</v>
      </c>
      <c r="F19" s="44" t="s">
        <v>2011</v>
      </c>
      <c r="G19" s="46" t="s">
        <v>2004</v>
      </c>
      <c r="H19" s="46" t="s">
        <v>2012</v>
      </c>
      <c r="I19" s="46" t="s">
        <v>1998</v>
      </c>
      <c r="J19" s="110">
        <f>IF(ISNA(VLOOKUP(E19,Sheet1!$K$2:$P$38,2,FALSE)),0,VLOOKUP(E19,Sheet1!$K$2:$P$38,2,FALSE))</f>
        <v>257</v>
      </c>
      <c r="K19" s="111">
        <f>IF(ISNA(VLOOKUP(E19,Sheet1!$K$2:$P$38,3,FALSE)),0,VLOOKUP(E19,Sheet1!$K$2:$P$38,3,FALSE))</f>
        <v>309</v>
      </c>
      <c r="L19" s="111">
        <f t="shared" si="0"/>
        <v>566</v>
      </c>
      <c r="M19"/>
      <c r="N19" s="16" t="s">
        <v>1828</v>
      </c>
      <c r="P19" s="17"/>
      <c r="Q19" s="17"/>
      <c r="R19" s="18" t="s">
        <v>33</v>
      </c>
      <c r="S19" s="18" t="s">
        <v>53</v>
      </c>
      <c r="T19" s="18" t="s">
        <v>109</v>
      </c>
      <c r="U19" s="18" t="s">
        <v>134</v>
      </c>
      <c r="AE19" s="20" t="s">
        <v>60</v>
      </c>
      <c r="AL19" s="20" t="s">
        <v>1833</v>
      </c>
      <c r="AO19" s="16" t="s">
        <v>1840</v>
      </c>
      <c r="AS19" s="16" t="s">
        <v>1845</v>
      </c>
      <c r="AT19" s="16" t="s">
        <v>1848</v>
      </c>
      <c r="AX19" s="16" t="s">
        <v>1857</v>
      </c>
      <c r="AY19" s="16" t="s">
        <v>1861</v>
      </c>
      <c r="BH19" s="16" t="s">
        <v>1875</v>
      </c>
      <c r="BK19" s="16" t="s">
        <v>1882</v>
      </c>
      <c r="BT19" s="16" t="s">
        <v>1895</v>
      </c>
      <c r="CL19" s="16" t="s">
        <v>1918</v>
      </c>
      <c r="CT19" s="16" t="s">
        <v>1931</v>
      </c>
      <c r="CX19" s="16" t="s">
        <v>1937</v>
      </c>
      <c r="DC19" s="16" t="s">
        <v>1946</v>
      </c>
      <c r="DF19" s="16" t="s">
        <v>1954</v>
      </c>
    </row>
    <row r="20" spans="1:111" s="16" customFormat="1" ht="25" customHeight="1" x14ac:dyDescent="0.5">
      <c r="A20"/>
      <c r="B20" s="46" t="s">
        <v>1988</v>
      </c>
      <c r="C20" s="40" t="s">
        <v>1991</v>
      </c>
      <c r="D20" s="44" t="s">
        <v>1827</v>
      </c>
      <c r="E20" s="14" t="s">
        <v>114</v>
      </c>
      <c r="F20" s="44" t="s">
        <v>2011</v>
      </c>
      <c r="G20" s="46" t="s">
        <v>1999</v>
      </c>
      <c r="H20" s="46" t="s">
        <v>1985</v>
      </c>
      <c r="I20" s="46" t="s">
        <v>1998</v>
      </c>
      <c r="J20" s="110">
        <f>IF(ISNA(VLOOKUP(E20,Sheet1!$K$2:$P$38,2,FALSE)),0,VLOOKUP(E20,Sheet1!$K$2:$P$38,2,FALSE))</f>
        <v>19</v>
      </c>
      <c r="K20" s="111">
        <f>IF(ISNA(VLOOKUP(E20,Sheet1!$K$2:$P$38,3,FALSE)),0,VLOOKUP(E20,Sheet1!$K$2:$P$38,3,FALSE))</f>
        <v>160</v>
      </c>
      <c r="L20" s="111">
        <f t="shared" si="0"/>
        <v>179</v>
      </c>
      <c r="M20"/>
      <c r="N20" s="16" t="s">
        <v>1827</v>
      </c>
      <c r="P20" s="17"/>
      <c r="Q20" s="17"/>
      <c r="R20" s="18" t="s">
        <v>39</v>
      </c>
      <c r="S20" s="18" t="s">
        <v>57</v>
      </c>
      <c r="T20" s="18" t="s">
        <v>114</v>
      </c>
      <c r="U20" s="18" t="s">
        <v>139</v>
      </c>
      <c r="AE20" s="20" t="s">
        <v>65</v>
      </c>
      <c r="AL20" s="20" t="s">
        <v>1834</v>
      </c>
      <c r="AT20" s="16" t="s">
        <v>1850</v>
      </c>
      <c r="AX20" s="16" t="s">
        <v>1858</v>
      </c>
      <c r="AY20" s="16" t="s">
        <v>1862</v>
      </c>
      <c r="BH20" s="16" t="s">
        <v>1876</v>
      </c>
      <c r="BK20" s="16" t="s">
        <v>1883</v>
      </c>
      <c r="BT20" s="16" t="s">
        <v>1896</v>
      </c>
      <c r="CL20" s="16" t="s">
        <v>1919</v>
      </c>
      <c r="CX20" s="16" t="s">
        <v>1938</v>
      </c>
      <c r="DC20" s="16" t="s">
        <v>1947</v>
      </c>
    </row>
    <row r="21" spans="1:111" s="16" customFormat="1" ht="25" customHeight="1" x14ac:dyDescent="0.5">
      <c r="A21"/>
      <c r="B21" s="46" t="s">
        <v>1982</v>
      </c>
      <c r="C21" s="40" t="s">
        <v>2014</v>
      </c>
      <c r="D21" s="44" t="s">
        <v>1828</v>
      </c>
      <c r="E21" s="14" t="s">
        <v>44</v>
      </c>
      <c r="F21" s="44" t="s">
        <v>2010</v>
      </c>
      <c r="G21" s="46" t="s">
        <v>2000</v>
      </c>
      <c r="H21" s="46" t="s">
        <v>2012</v>
      </c>
      <c r="I21" s="46" t="s">
        <v>1998</v>
      </c>
      <c r="J21" s="110">
        <f>IF(ISNA(VLOOKUP(E21,Sheet1!$K$2:$P$38,2,FALSE)),0,VLOOKUP(E21,Sheet1!$K$2:$P$38,2,FALSE))</f>
        <v>132</v>
      </c>
      <c r="K21" s="111">
        <f>IF(ISNA(VLOOKUP(E21,Sheet1!$K$2:$P$38,3,FALSE)),0,VLOOKUP(E21,Sheet1!$K$2:$P$38,3,FALSE))</f>
        <v>112</v>
      </c>
      <c r="L21" s="111">
        <f t="shared" si="0"/>
        <v>244</v>
      </c>
      <c r="M21"/>
      <c r="N21" s="16" t="s">
        <v>1829</v>
      </c>
      <c r="P21" s="17"/>
      <c r="Q21" s="17"/>
      <c r="R21" s="18" t="s">
        <v>150</v>
      </c>
      <c r="S21" s="18" t="s">
        <v>62</v>
      </c>
      <c r="T21" s="18" t="s">
        <v>119</v>
      </c>
      <c r="U21" s="18" t="s">
        <v>144</v>
      </c>
      <c r="AE21" s="20" t="s">
        <v>58</v>
      </c>
      <c r="AL21" s="20" t="s">
        <v>1835</v>
      </c>
      <c r="AT21" s="16" t="s">
        <v>1851</v>
      </c>
      <c r="CX21" s="16" t="s">
        <v>1939</v>
      </c>
      <c r="DC21" s="16" t="s">
        <v>1948</v>
      </c>
    </row>
    <row r="22" spans="1:111" s="16" customFormat="1" ht="25" customHeight="1" x14ac:dyDescent="0.5">
      <c r="A22"/>
      <c r="B22" s="46" t="s">
        <v>1982</v>
      </c>
      <c r="C22" s="40" t="s">
        <v>1992</v>
      </c>
      <c r="D22" s="44" t="s">
        <v>15</v>
      </c>
      <c r="E22" s="14" t="s">
        <v>135</v>
      </c>
      <c r="F22" s="44" t="s">
        <v>2011</v>
      </c>
      <c r="G22" s="46" t="s">
        <v>2001</v>
      </c>
      <c r="H22" s="46" t="s">
        <v>1985</v>
      </c>
      <c r="I22" s="46" t="s">
        <v>1998</v>
      </c>
      <c r="J22" s="110">
        <f>IF(ISNA(VLOOKUP(E22,Sheet1!$K$2:$P$38,2,FALSE)),0,VLOOKUP(E22,Sheet1!$K$2:$P$38,2,FALSE))</f>
        <v>0</v>
      </c>
      <c r="K22" s="111">
        <f>IF(ISNA(VLOOKUP(E22,Sheet1!$K$2:$P$38,3,FALSE)),0,VLOOKUP(E22,Sheet1!$K$2:$P$38,3,FALSE))</f>
        <v>20</v>
      </c>
      <c r="L22" s="111">
        <f t="shared" si="0"/>
        <v>20</v>
      </c>
      <c r="M22"/>
      <c r="P22" s="17"/>
      <c r="Q22" s="17"/>
      <c r="R22" s="18" t="s">
        <v>154</v>
      </c>
      <c r="S22" s="18" t="s">
        <v>67</v>
      </c>
      <c r="T22" s="17"/>
      <c r="U22" s="18" t="s">
        <v>149</v>
      </c>
      <c r="AE22" s="20" t="s">
        <v>63</v>
      </c>
      <c r="DC22" s="16" t="s">
        <v>1949</v>
      </c>
    </row>
    <row r="23" spans="1:111" s="16" customFormat="1" ht="25" customHeight="1" x14ac:dyDescent="0.5">
      <c r="A23"/>
      <c r="B23" s="46" t="s">
        <v>1982</v>
      </c>
      <c r="C23" s="40" t="s">
        <v>1993</v>
      </c>
      <c r="D23" s="44" t="s">
        <v>1828</v>
      </c>
      <c r="E23" s="14" t="s">
        <v>44</v>
      </c>
      <c r="F23" s="44" t="s">
        <v>2011</v>
      </c>
      <c r="G23" s="46" t="s">
        <v>2002</v>
      </c>
      <c r="H23" s="46" t="s">
        <v>1986</v>
      </c>
      <c r="I23" s="46" t="s">
        <v>1998</v>
      </c>
      <c r="J23" s="110">
        <f>IF(ISNA(VLOOKUP(E23,Sheet1!$K$2:$P$38,2,FALSE)),0,VLOOKUP(E23,Sheet1!$K$2:$P$38,2,FALSE))</f>
        <v>132</v>
      </c>
      <c r="K23" s="111">
        <f>IF(ISNA(VLOOKUP(E23,Sheet1!$K$2:$P$38,3,FALSE)),0,VLOOKUP(E23,Sheet1!$K$2:$P$38,3,FALSE))</f>
        <v>112</v>
      </c>
      <c r="L23" s="111">
        <f t="shared" si="0"/>
        <v>244</v>
      </c>
      <c r="M23"/>
      <c r="P23" s="17"/>
      <c r="Q23" s="17"/>
      <c r="R23" s="18" t="s">
        <v>159</v>
      </c>
      <c r="S23" s="18" t="s">
        <v>71</v>
      </c>
      <c r="T23" s="17"/>
      <c r="U23" s="17"/>
      <c r="AE23" s="20" t="s">
        <v>85</v>
      </c>
    </row>
    <row r="24" spans="1:111" s="16" customFormat="1" ht="25" customHeight="1" x14ac:dyDescent="0.5">
      <c r="A24"/>
      <c r="B24" s="46" t="s">
        <v>1982</v>
      </c>
      <c r="C24" s="40" t="s">
        <v>1994</v>
      </c>
      <c r="D24" s="44" t="s">
        <v>1827</v>
      </c>
      <c r="E24" s="14" t="s">
        <v>101</v>
      </c>
      <c r="F24" s="44" t="s">
        <v>2011</v>
      </c>
      <c r="G24" s="46" t="s">
        <v>1998</v>
      </c>
      <c r="H24" s="46" t="s">
        <v>1985</v>
      </c>
      <c r="I24" s="46" t="s">
        <v>1998</v>
      </c>
      <c r="J24" s="110">
        <f>IF(ISNA(VLOOKUP(E24,Sheet1!$K$2:$P$38,2,FALSE)),0,VLOOKUP(E24,Sheet1!$K$2:$P$38,2,FALSE))</f>
        <v>19</v>
      </c>
      <c r="K24" s="111">
        <f>IF(ISNA(VLOOKUP(E24,Sheet1!$K$2:$P$38,3,FALSE)),0,VLOOKUP(E24,Sheet1!$K$2:$P$38,3,FALSE))</f>
        <v>41</v>
      </c>
      <c r="L24" s="111">
        <f t="shared" si="0"/>
        <v>60</v>
      </c>
      <c r="M24"/>
      <c r="P24" s="17"/>
      <c r="Q24" s="17"/>
      <c r="R24" s="17"/>
      <c r="S24" s="18" t="s">
        <v>76</v>
      </c>
      <c r="T24" s="17"/>
      <c r="U24" s="17"/>
      <c r="AE24" s="20" t="s">
        <v>95</v>
      </c>
    </row>
    <row r="25" spans="1:111" s="16" customFormat="1" ht="25" customHeight="1" x14ac:dyDescent="0.5">
      <c r="A25"/>
      <c r="B25" s="46" t="s">
        <v>1982</v>
      </c>
      <c r="C25" s="40" t="s">
        <v>1995</v>
      </c>
      <c r="D25" s="44" t="s">
        <v>20</v>
      </c>
      <c r="E25" s="14" t="s">
        <v>33</v>
      </c>
      <c r="F25" s="44" t="s">
        <v>2010</v>
      </c>
      <c r="G25" s="46" t="s">
        <v>2005</v>
      </c>
      <c r="H25" s="46" t="s">
        <v>2012</v>
      </c>
      <c r="I25" s="46" t="s">
        <v>1998</v>
      </c>
      <c r="J25" s="110">
        <f>IF(ISNA(VLOOKUP(E25,Sheet1!$K$2:$P$38,2,FALSE)),0,VLOOKUP(E25,Sheet1!$K$2:$P$38,2,FALSE))</f>
        <v>257</v>
      </c>
      <c r="K25" s="111">
        <f>IF(ISNA(VLOOKUP(E25,Sheet1!$K$2:$P$38,3,FALSE)),0,VLOOKUP(E25,Sheet1!$K$2:$P$38,3,FALSE))</f>
        <v>309</v>
      </c>
      <c r="L25" s="111">
        <f t="shared" si="0"/>
        <v>566</v>
      </c>
      <c r="M25"/>
      <c r="P25" s="17"/>
      <c r="Q25" s="17"/>
      <c r="R25" s="17"/>
      <c r="S25" s="18"/>
      <c r="T25" s="17"/>
      <c r="U25" s="17"/>
      <c r="AE25" s="20"/>
    </row>
    <row r="26" spans="1:111" s="16" customFormat="1" ht="25" customHeight="1" x14ac:dyDescent="0.5">
      <c r="A26"/>
      <c r="B26" s="40"/>
      <c r="C26" s="40"/>
      <c r="D26" s="44" t="s">
        <v>6</v>
      </c>
      <c r="E26" s="115" t="s">
        <v>6</v>
      </c>
      <c r="F26" s="44"/>
      <c r="G26" s="46"/>
      <c r="H26" s="40"/>
      <c r="I26" s="40"/>
      <c r="J26" s="110">
        <f>IF(ISNA(VLOOKUP(E26,Sheet1!$K$2:$P$38,2,FALSE)),0,VLOOKUP(E26,Sheet1!$K$2:$P$38,2,FALSE))</f>
        <v>0</v>
      </c>
      <c r="K26" s="111">
        <f>IF(ISNA(VLOOKUP(E26,Sheet1!$K$2:$P$38,3,FALSE)),0,VLOOKUP(E26,Sheet1!$K$2:$P$38,3,FALSE))</f>
        <v>0</v>
      </c>
      <c r="L26" s="111">
        <f t="shared" si="0"/>
        <v>0</v>
      </c>
      <c r="M26"/>
      <c r="P26" s="17"/>
      <c r="Q26" s="17"/>
      <c r="R26" s="17"/>
      <c r="S26" s="18"/>
      <c r="T26" s="17"/>
      <c r="U26" s="17"/>
      <c r="AE26" s="20"/>
    </row>
    <row r="27" spans="1:111" s="16" customFormat="1" ht="25" customHeight="1" x14ac:dyDescent="0.5">
      <c r="A27"/>
      <c r="B27" s="40"/>
      <c r="C27" s="40"/>
      <c r="D27" s="44" t="s">
        <v>6</v>
      </c>
      <c r="E27" s="115" t="s">
        <v>6</v>
      </c>
      <c r="F27" s="44"/>
      <c r="G27" s="40"/>
      <c r="H27" s="40"/>
      <c r="I27" s="40"/>
      <c r="J27" s="110">
        <f>IF(ISNA(VLOOKUP(E27,Sheet1!$K$2:$P$38,2,FALSE)),0,VLOOKUP(E27,Sheet1!$K$2:$P$38,2,FALSE))</f>
        <v>0</v>
      </c>
      <c r="K27" s="111">
        <f>IF(ISNA(VLOOKUP(E27,Sheet1!$K$2:$P$38,3,FALSE)),0,VLOOKUP(E27,Sheet1!$K$2:$P$38,3,FALSE))</f>
        <v>0</v>
      </c>
      <c r="L27" s="111">
        <f t="shared" si="0"/>
        <v>0</v>
      </c>
      <c r="M27"/>
      <c r="P27" s="17"/>
      <c r="Q27" s="17"/>
      <c r="R27" s="17"/>
      <c r="S27" s="18"/>
      <c r="T27" s="17"/>
      <c r="U27" s="17"/>
      <c r="AE27" s="20"/>
    </row>
    <row r="28" spans="1:111" s="16" customFormat="1" ht="25" customHeight="1" x14ac:dyDescent="0.5">
      <c r="A28"/>
      <c r="B28" s="40"/>
      <c r="C28" s="40"/>
      <c r="D28" s="44" t="s">
        <v>6</v>
      </c>
      <c r="E28" s="115" t="s">
        <v>6</v>
      </c>
      <c r="F28" s="44"/>
      <c r="G28" s="40"/>
      <c r="H28" s="40"/>
      <c r="I28" s="40"/>
      <c r="J28" s="110">
        <f>IF(ISNA(VLOOKUP(E28,Sheet1!$K$2:$P$38,2,FALSE)),0,VLOOKUP(E28,Sheet1!$K$2:$P$38,2,FALSE))</f>
        <v>0</v>
      </c>
      <c r="K28" s="111">
        <f>IF(ISNA(VLOOKUP(E28,Sheet1!$K$2:$P$38,3,FALSE)),0,VLOOKUP(E28,Sheet1!$K$2:$P$38,3,FALSE))</f>
        <v>0</v>
      </c>
      <c r="L28" s="111">
        <f t="shared" si="0"/>
        <v>0</v>
      </c>
      <c r="M28"/>
      <c r="P28" s="17"/>
      <c r="Q28" s="17"/>
      <c r="R28" s="17"/>
      <c r="S28" s="18"/>
      <c r="T28" s="17"/>
      <c r="U28" s="17"/>
      <c r="AE28" s="20"/>
    </row>
    <row r="29" spans="1:111" s="16" customFormat="1" ht="25" customHeight="1" x14ac:dyDescent="0.5">
      <c r="A29"/>
      <c r="B29" s="40"/>
      <c r="C29" s="40"/>
      <c r="D29" s="44" t="s">
        <v>6</v>
      </c>
      <c r="E29" s="115" t="s">
        <v>6</v>
      </c>
      <c r="F29" s="44"/>
      <c r="G29" s="40"/>
      <c r="H29" s="40"/>
      <c r="I29" s="40"/>
      <c r="J29" s="110">
        <f>IF(ISNA(VLOOKUP(E29,Sheet1!$K$2:$P$38,2,FALSE)),0,VLOOKUP(E29,Sheet1!$K$2:$P$38,2,FALSE))</f>
        <v>0</v>
      </c>
      <c r="K29" s="111">
        <f>IF(ISNA(VLOOKUP(E29,Sheet1!$K$2:$P$38,3,FALSE)),0,VLOOKUP(E29,Sheet1!$K$2:$P$38,3,FALSE))</f>
        <v>0</v>
      </c>
      <c r="L29" s="111">
        <f t="shared" si="0"/>
        <v>0</v>
      </c>
      <c r="M29"/>
      <c r="P29" s="17"/>
      <c r="Q29" s="17"/>
      <c r="R29" s="17"/>
      <c r="S29" s="18"/>
      <c r="T29" s="17"/>
      <c r="U29" s="17"/>
      <c r="AE29" s="20"/>
    </row>
    <row r="30" spans="1:111" s="16" customFormat="1" ht="25" customHeight="1" x14ac:dyDescent="0.5">
      <c r="A30"/>
      <c r="B30" s="40"/>
      <c r="C30" s="40"/>
      <c r="D30" s="44" t="s">
        <v>6</v>
      </c>
      <c r="E30" s="115" t="s">
        <v>6</v>
      </c>
      <c r="F30" s="44"/>
      <c r="G30" s="40"/>
      <c r="H30" s="40"/>
      <c r="I30" s="40"/>
      <c r="J30" s="110">
        <f>IF(ISNA(VLOOKUP(E30,Sheet1!$K$2:$P$38,2,FALSE)),0,VLOOKUP(E30,Sheet1!$K$2:$P$38,2,FALSE))</f>
        <v>0</v>
      </c>
      <c r="K30" s="111">
        <f>IF(ISNA(VLOOKUP(E30,Sheet1!$K$2:$P$38,3,FALSE)),0,VLOOKUP(E30,Sheet1!$K$2:$P$38,3,FALSE))</f>
        <v>0</v>
      </c>
      <c r="L30" s="111">
        <f t="shared" si="0"/>
        <v>0</v>
      </c>
      <c r="M30"/>
      <c r="P30" s="17"/>
      <c r="Q30" s="17"/>
      <c r="R30" s="17"/>
      <c r="S30" s="18"/>
      <c r="T30" s="17"/>
      <c r="U30" s="17"/>
      <c r="AE30" s="20"/>
    </row>
    <row r="31" spans="1:111" s="16" customFormat="1" ht="21" x14ac:dyDescent="0.5">
      <c r="A31"/>
      <c r="B31" s="40"/>
      <c r="C31" s="40"/>
      <c r="D31" s="44" t="s">
        <v>6</v>
      </c>
      <c r="E31" s="115" t="s">
        <v>6</v>
      </c>
      <c r="F31" s="44"/>
      <c r="G31" s="40"/>
      <c r="H31" s="40"/>
      <c r="I31" s="40"/>
      <c r="J31" s="110">
        <f>IF(ISNA(VLOOKUP(E31,Sheet1!$K$2:$P$38,2,FALSE)),0,VLOOKUP(E31,Sheet1!$K$2:$P$38,2,FALSE))</f>
        <v>0</v>
      </c>
      <c r="K31" s="111">
        <f>IF(ISNA(VLOOKUP(E31,Sheet1!$K$2:$P$38,3,FALSE)),0,VLOOKUP(E31,Sheet1!$K$2:$P$38,3,FALSE))</f>
        <v>0</v>
      </c>
      <c r="L31" s="111">
        <f t="shared" si="0"/>
        <v>0</v>
      </c>
      <c r="M31"/>
      <c r="P31" s="17"/>
      <c r="Q31" s="17"/>
      <c r="R31" s="17"/>
      <c r="S31" s="18"/>
      <c r="T31" s="17"/>
      <c r="U31" s="17"/>
      <c r="AE31" s="20"/>
    </row>
    <row r="32" spans="1:111" s="16" customFormat="1" ht="15.5" x14ac:dyDescent="0.35">
      <c r="A32"/>
      <c r="B32" s="27"/>
      <c r="C32" s="27"/>
      <c r="D32" s="28"/>
      <c r="E32" s="27"/>
      <c r="F32" s="27"/>
      <c r="G32" s="27"/>
      <c r="H32" s="27"/>
      <c r="I32" s="27"/>
      <c r="J32" s="29"/>
      <c r="K32" s="29"/>
      <c r="L32" s="29"/>
      <c r="M32"/>
      <c r="P32" s="17"/>
      <c r="Q32" s="17"/>
      <c r="R32" s="17"/>
      <c r="S32" s="18" t="s">
        <v>82</v>
      </c>
      <c r="AE32" s="20" t="s">
        <v>78</v>
      </c>
    </row>
    <row r="33" spans="1:31" s="16" customFormat="1" ht="33.75" customHeight="1" thickBot="1" x14ac:dyDescent="0.5">
      <c r="A33"/>
      <c r="B33" s="27"/>
      <c r="C33" s="27"/>
      <c r="D33" s="28"/>
      <c r="E33" s="27"/>
      <c r="F33" s="27"/>
      <c r="G33" s="27"/>
      <c r="H33" s="27"/>
      <c r="I33" s="25" t="s">
        <v>1958</v>
      </c>
      <c r="J33" s="41">
        <f>J16+J17+J18+J19+J20+J21+J22+J23+J24+J25</f>
        <v>1134</v>
      </c>
      <c r="K33" s="41">
        <f>K16+K17+K18+K19+K20+K21+K22+K23+K24+K25</f>
        <v>1658</v>
      </c>
      <c r="L33" s="41">
        <f>J33+K33</f>
        <v>2792</v>
      </c>
      <c r="M33"/>
      <c r="O33" s="20"/>
      <c r="P33" s="17"/>
      <c r="Q33" s="17"/>
      <c r="R33" s="17"/>
      <c r="S33" s="18" t="s">
        <v>87</v>
      </c>
      <c r="AE33" s="20" t="s">
        <v>83</v>
      </c>
    </row>
    <row r="34" spans="1:31" s="16" customFormat="1" ht="33.75" customHeight="1" thickBot="1" x14ac:dyDescent="0.5">
      <c r="A34"/>
      <c r="B34" s="232" t="s">
        <v>1969</v>
      </c>
      <c r="C34" s="232"/>
      <c r="D34" s="232"/>
      <c r="E34" s="232"/>
      <c r="F34" s="232"/>
      <c r="G34" s="27"/>
      <c r="H34" s="27"/>
      <c r="I34" s="33" t="s">
        <v>1959</v>
      </c>
      <c r="J34" s="112">
        <f>J16+J17+J18+J19+J20+J21+J22+J23+J24+J25</f>
        <v>1134</v>
      </c>
      <c r="K34" s="42"/>
      <c r="L34" s="42"/>
      <c r="M34"/>
      <c r="O34" s="17"/>
      <c r="P34" s="17"/>
      <c r="Q34" s="17"/>
      <c r="R34" s="17"/>
      <c r="S34" s="18" t="s">
        <v>168</v>
      </c>
      <c r="AE34" s="20" t="s">
        <v>88</v>
      </c>
    </row>
    <row r="35" spans="1:31" s="16" customFormat="1" ht="39.75" customHeight="1" x14ac:dyDescent="0.5">
      <c r="A35"/>
      <c r="B35" s="232" t="s">
        <v>2015</v>
      </c>
      <c r="C35" s="232"/>
      <c r="D35" s="232"/>
      <c r="E35" s="232"/>
      <c r="F35" s="232"/>
      <c r="G35" s="27"/>
      <c r="H35" s="27"/>
      <c r="I35" s="43" t="s">
        <v>1975</v>
      </c>
      <c r="J35" s="34"/>
      <c r="K35" s="233" t="s">
        <v>2018</v>
      </c>
      <c r="L35" s="234"/>
      <c r="M35"/>
      <c r="O35" s="17"/>
      <c r="AE35" s="20" t="s">
        <v>127</v>
      </c>
    </row>
    <row r="36" spans="1:31" s="16" customFormat="1" ht="39.75" customHeight="1" x14ac:dyDescent="0.35">
      <c r="A36"/>
      <c r="B36" s="232" t="s">
        <v>1974</v>
      </c>
      <c r="C36" s="232"/>
      <c r="D36" s="232"/>
      <c r="E36" s="232"/>
      <c r="F36" s="232"/>
      <c r="G36" s="27"/>
      <c r="H36" s="27"/>
      <c r="I36" s="27"/>
      <c r="J36" s="27"/>
      <c r="K36" s="27"/>
      <c r="L36"/>
      <c r="M36"/>
      <c r="O36" s="17"/>
      <c r="AE36" s="20"/>
    </row>
    <row r="37" spans="1:31" s="16" customFormat="1" ht="40.5" customHeight="1" x14ac:dyDescent="0.35">
      <c r="B37" s="37" t="s">
        <v>2016</v>
      </c>
      <c r="C37" s="37"/>
      <c r="D37" s="38"/>
      <c r="E37" s="37"/>
      <c r="F37"/>
      <c r="G37" s="37" t="s">
        <v>1977</v>
      </c>
      <c r="H37" s="39"/>
      <c r="I37"/>
      <c r="J37" s="238" t="s">
        <v>2007</v>
      </c>
      <c r="K37" s="238"/>
      <c r="L37" s="238"/>
      <c r="O37" s="17"/>
      <c r="AE37" s="20" t="s">
        <v>1956</v>
      </c>
    </row>
    <row r="38" spans="1:31" s="16" customFormat="1" ht="40.5" customHeight="1" x14ac:dyDescent="0.35">
      <c r="B38" s="235"/>
      <c r="C38" s="236"/>
      <c r="D38" s="236"/>
      <c r="E38" s="237"/>
      <c r="F38"/>
      <c r="G38" s="113" t="s">
        <v>181</v>
      </c>
      <c r="H38" s="32"/>
      <c r="I38"/>
      <c r="J38" s="239" t="s">
        <v>1987</v>
      </c>
      <c r="K38" s="240"/>
      <c r="L38" s="241"/>
      <c r="O38" s="17"/>
      <c r="AE38" s="20"/>
    </row>
    <row r="39" spans="1:31" s="16" customFormat="1" ht="40.5" customHeight="1" x14ac:dyDescent="0.35">
      <c r="B39"/>
      <c r="C39"/>
      <c r="D39" s="12"/>
      <c r="E39"/>
      <c r="F39"/>
      <c r="G39"/>
      <c r="H39"/>
      <c r="O39" s="17"/>
      <c r="AE39" s="20"/>
    </row>
    <row r="40" spans="1:31" s="16" customFormat="1" ht="40.5" customHeight="1" x14ac:dyDescent="0.35">
      <c r="D40" s="22"/>
      <c r="O40" s="17"/>
      <c r="AE40" s="20"/>
    </row>
    <row r="41" spans="1:31" s="16" customFormat="1" ht="40.5" customHeight="1" x14ac:dyDescent="0.35">
      <c r="D41" s="22"/>
      <c r="O41" s="17"/>
      <c r="AE41" s="20"/>
    </row>
    <row r="42" spans="1:31" s="16" customFormat="1" ht="40.5" customHeight="1" x14ac:dyDescent="0.35">
      <c r="D42" s="22"/>
      <c r="O42" s="17"/>
      <c r="AE42" s="20"/>
    </row>
    <row r="43" spans="1:31" s="16" customFormat="1" x14ac:dyDescent="0.35">
      <c r="D43" s="22"/>
      <c r="I43" s="24" t="s">
        <v>10</v>
      </c>
      <c r="O43" s="17"/>
      <c r="AE43" s="20" t="s">
        <v>110</v>
      </c>
    </row>
    <row r="44" spans="1:31" s="16" customFormat="1" ht="36" customHeight="1" x14ac:dyDescent="0.35">
      <c r="A44" s="16" t="s">
        <v>1960</v>
      </c>
      <c r="E44" s="24" t="s">
        <v>7</v>
      </c>
      <c r="F44" s="24" t="s">
        <v>8</v>
      </c>
      <c r="G44" s="24" t="s">
        <v>9</v>
      </c>
      <c r="H44" s="24"/>
      <c r="I44" s="21">
        <v>0</v>
      </c>
      <c r="N44" s="17"/>
      <c r="AD44" s="20" t="s">
        <v>142</v>
      </c>
    </row>
    <row r="45" spans="1:31" s="16" customFormat="1" x14ac:dyDescent="0.35">
      <c r="A45" s="16" t="s">
        <v>1961</v>
      </c>
      <c r="B45" s="16" t="s">
        <v>1965</v>
      </c>
      <c r="C45" s="17" t="s">
        <v>6</v>
      </c>
      <c r="D45" s="16" t="s">
        <v>6</v>
      </c>
      <c r="E45" s="21">
        <v>0</v>
      </c>
      <c r="F45" s="21">
        <v>0</v>
      </c>
      <c r="G45" s="21">
        <v>0</v>
      </c>
      <c r="H45" s="21"/>
      <c r="I45" s="21">
        <v>27</v>
      </c>
      <c r="N45" s="17"/>
      <c r="AD45" s="20" t="s">
        <v>125</v>
      </c>
    </row>
    <row r="46" spans="1:31" s="16" customFormat="1" x14ac:dyDescent="0.35">
      <c r="A46" s="16" t="s">
        <v>1962</v>
      </c>
      <c r="B46" s="16" t="s">
        <v>1966</v>
      </c>
      <c r="C46" s="17" t="s">
        <v>20</v>
      </c>
      <c r="D46" s="23" t="s">
        <v>21</v>
      </c>
      <c r="E46" s="21">
        <v>0</v>
      </c>
      <c r="F46" s="21">
        <v>27</v>
      </c>
      <c r="G46" s="21">
        <v>0</v>
      </c>
      <c r="H46" s="21"/>
      <c r="I46" s="21">
        <v>13</v>
      </c>
      <c r="N46" s="17"/>
      <c r="AD46" s="20" t="s">
        <v>171</v>
      </c>
    </row>
    <row r="47" spans="1:31" s="16" customFormat="1" x14ac:dyDescent="0.35">
      <c r="A47" s="16" t="s">
        <v>1963</v>
      </c>
      <c r="B47" s="16" t="s">
        <v>1967</v>
      </c>
      <c r="C47" s="17"/>
      <c r="D47" s="23" t="s">
        <v>27</v>
      </c>
      <c r="E47" s="21">
        <v>0</v>
      </c>
      <c r="F47" s="21">
        <v>13</v>
      </c>
      <c r="G47" s="21">
        <v>0</v>
      </c>
      <c r="H47" s="21"/>
      <c r="I47" s="21">
        <v>415</v>
      </c>
      <c r="N47" s="17"/>
      <c r="AD47" s="20" t="s">
        <v>175</v>
      </c>
    </row>
    <row r="48" spans="1:31" s="16" customFormat="1" x14ac:dyDescent="0.35">
      <c r="A48" s="16" t="s">
        <v>1964</v>
      </c>
      <c r="B48" s="16" t="s">
        <v>1968</v>
      </c>
      <c r="C48" s="17"/>
      <c r="D48" s="23" t="s">
        <v>33</v>
      </c>
      <c r="E48" s="21">
        <v>189</v>
      </c>
      <c r="F48" s="21">
        <v>226</v>
      </c>
      <c r="G48" s="21">
        <v>0</v>
      </c>
      <c r="H48" s="21"/>
      <c r="I48" s="21">
        <v>40</v>
      </c>
      <c r="N48" s="17"/>
      <c r="AD48" s="20" t="s">
        <v>140</v>
      </c>
    </row>
    <row r="49" spans="1:98" s="16" customFormat="1" x14ac:dyDescent="0.35">
      <c r="A49"/>
      <c r="C49" s="17"/>
      <c r="D49" s="23" t="s">
        <v>39</v>
      </c>
      <c r="E49" s="21">
        <v>0</v>
      </c>
      <c r="F49" s="21">
        <v>40</v>
      </c>
      <c r="G49" s="21">
        <v>0</v>
      </c>
      <c r="H49" s="21"/>
      <c r="I49" s="21">
        <v>178</v>
      </c>
      <c r="N49" s="17"/>
      <c r="AD49" s="20" t="s">
        <v>184</v>
      </c>
    </row>
    <row r="50" spans="1:98" s="16" customFormat="1" x14ac:dyDescent="0.35">
      <c r="A50"/>
      <c r="C50" s="17" t="s">
        <v>26</v>
      </c>
      <c r="D50" s="23" t="s">
        <v>44</v>
      </c>
      <c r="E50" s="21">
        <v>96</v>
      </c>
      <c r="F50" s="21">
        <v>82</v>
      </c>
      <c r="G50" s="21">
        <v>0</v>
      </c>
      <c r="H50" s="21"/>
      <c r="I50" s="21">
        <v>203</v>
      </c>
      <c r="N50" s="21"/>
      <c r="AD50" s="20" t="s">
        <v>145</v>
      </c>
    </row>
    <row r="51" spans="1:98" s="16" customFormat="1" x14ac:dyDescent="0.35">
      <c r="A51"/>
      <c r="C51" s="17"/>
      <c r="D51" s="23" t="s">
        <v>48</v>
      </c>
      <c r="E51" s="21">
        <v>121</v>
      </c>
      <c r="F51" s="21">
        <v>82</v>
      </c>
      <c r="G51" s="21">
        <v>0</v>
      </c>
      <c r="H51" s="21"/>
      <c r="I51" s="21">
        <v>312</v>
      </c>
      <c r="N51" s="17"/>
      <c r="AD51" s="20" t="s">
        <v>193</v>
      </c>
    </row>
    <row r="52" spans="1:98" s="16" customFormat="1" x14ac:dyDescent="0.35">
      <c r="A52"/>
      <c r="C52" s="17"/>
      <c r="D52" s="23" t="s">
        <v>53</v>
      </c>
      <c r="E52" s="21">
        <v>38</v>
      </c>
      <c r="F52" s="21">
        <v>274</v>
      </c>
      <c r="G52" s="21">
        <v>0</v>
      </c>
      <c r="H52" s="21"/>
      <c r="I52" s="21">
        <v>149</v>
      </c>
      <c r="N52" s="21"/>
      <c r="AD52" s="20" t="s">
        <v>207</v>
      </c>
    </row>
    <row r="53" spans="1:98" s="16" customFormat="1" x14ac:dyDescent="0.35">
      <c r="A53"/>
      <c r="C53" s="17"/>
      <c r="D53" s="23" t="s">
        <v>57</v>
      </c>
      <c r="E53" s="21">
        <v>38</v>
      </c>
      <c r="F53" s="21">
        <v>111</v>
      </c>
      <c r="G53" s="21">
        <v>0</v>
      </c>
      <c r="H53" s="21"/>
      <c r="I53" s="21">
        <v>63</v>
      </c>
      <c r="N53" s="21"/>
      <c r="AD53" s="20" t="s">
        <v>164</v>
      </c>
    </row>
    <row r="54" spans="1:98" s="16" customFormat="1" x14ac:dyDescent="0.35">
      <c r="A54"/>
      <c r="C54" s="17"/>
      <c r="D54" s="23" t="s">
        <v>62</v>
      </c>
      <c r="E54" s="21">
        <v>50</v>
      </c>
      <c r="F54" s="21">
        <v>13</v>
      </c>
      <c r="G54" s="21">
        <v>0</v>
      </c>
      <c r="H54" s="21"/>
      <c r="I54" s="21">
        <v>370</v>
      </c>
      <c r="N54" s="17"/>
      <c r="AD54" s="20" t="s">
        <v>214</v>
      </c>
    </row>
    <row r="55" spans="1:98" s="16" customFormat="1" x14ac:dyDescent="0.35">
      <c r="A55"/>
      <c r="C55" s="17"/>
      <c r="D55" s="23" t="s">
        <v>67</v>
      </c>
      <c r="E55" s="21">
        <v>96</v>
      </c>
      <c r="F55" s="21">
        <v>274</v>
      </c>
      <c r="G55" s="21">
        <v>0</v>
      </c>
      <c r="H55" s="21"/>
      <c r="I55" s="21">
        <v>178</v>
      </c>
      <c r="AD55" s="20" t="s">
        <v>173</v>
      </c>
    </row>
    <row r="56" spans="1:98" s="16" customFormat="1" x14ac:dyDescent="0.35">
      <c r="C56" s="17"/>
      <c r="D56" s="23" t="s">
        <v>71</v>
      </c>
      <c r="E56" s="21">
        <v>151</v>
      </c>
      <c r="F56" s="21">
        <v>27</v>
      </c>
      <c r="G56" s="21">
        <v>0</v>
      </c>
      <c r="H56" s="21"/>
      <c r="I56" s="21">
        <v>312</v>
      </c>
      <c r="AD56" s="20" t="s">
        <v>225</v>
      </c>
      <c r="AK56" s="20" t="s">
        <v>1246</v>
      </c>
      <c r="AL56" s="20" t="s">
        <v>1250</v>
      </c>
      <c r="AM56" s="20" t="s">
        <v>1265</v>
      </c>
      <c r="AN56" s="20" t="s">
        <v>1272</v>
      </c>
      <c r="AO56" s="20" t="s">
        <v>1276</v>
      </c>
      <c r="AP56" s="20" t="s">
        <v>1280</v>
      </c>
      <c r="AQ56" s="20" t="s">
        <v>1288</v>
      </c>
      <c r="AR56" s="20" t="s">
        <v>1292</v>
      </c>
      <c r="AS56" s="20" t="s">
        <v>1296</v>
      </c>
      <c r="AT56" s="20" t="s">
        <v>1300</v>
      </c>
      <c r="AU56" s="20" t="s">
        <v>1304</v>
      </c>
      <c r="AV56" s="20" t="s">
        <v>1319</v>
      </c>
      <c r="AW56" s="20" t="s">
        <v>1334</v>
      </c>
      <c r="AX56" s="20" t="s">
        <v>1341</v>
      </c>
      <c r="AY56" s="20" t="s">
        <v>1344</v>
      </c>
      <c r="AZ56" s="20" t="s">
        <v>1348</v>
      </c>
      <c r="BA56" s="20" t="s">
        <v>1351</v>
      </c>
      <c r="BB56" s="20" t="s">
        <v>1355</v>
      </c>
      <c r="BC56" s="20" t="s">
        <v>1359</v>
      </c>
      <c r="BD56" s="20" t="s">
        <v>1367</v>
      </c>
      <c r="BE56" s="20" t="s">
        <v>1371</v>
      </c>
      <c r="BF56" s="20" t="s">
        <v>1375</v>
      </c>
      <c r="BG56" s="20" t="s">
        <v>1379</v>
      </c>
      <c r="BH56" s="20" t="s">
        <v>1383</v>
      </c>
      <c r="BI56" s="20" t="s">
        <v>1387</v>
      </c>
      <c r="BJ56" s="20" t="s">
        <v>1391</v>
      </c>
      <c r="BK56" s="20" t="s">
        <v>1395</v>
      </c>
      <c r="BL56" s="20" t="s">
        <v>1403</v>
      </c>
      <c r="BM56" s="20" t="s">
        <v>1411</v>
      </c>
      <c r="BN56" s="20" t="s">
        <v>1415</v>
      </c>
      <c r="BO56" s="20" t="s">
        <v>1419</v>
      </c>
      <c r="BP56" s="20" t="s">
        <v>1427</v>
      </c>
      <c r="BQ56" s="20" t="s">
        <v>1435</v>
      </c>
      <c r="BR56" s="20" t="s">
        <v>1439</v>
      </c>
      <c r="BS56" s="20" t="s">
        <v>1443</v>
      </c>
      <c r="BT56" s="20" t="s">
        <v>1446</v>
      </c>
      <c r="BU56" s="20" t="s">
        <v>1449</v>
      </c>
      <c r="BV56" s="20" t="s">
        <v>1456</v>
      </c>
      <c r="BW56" s="20" t="s">
        <v>1464</v>
      </c>
      <c r="BX56" s="20" t="s">
        <v>1467</v>
      </c>
      <c r="BY56" s="20" t="s">
        <v>1470</v>
      </c>
      <c r="BZ56" s="20" t="s">
        <v>1478</v>
      </c>
      <c r="CA56" s="20" t="s">
        <v>1486</v>
      </c>
      <c r="CB56" s="20" t="s">
        <v>1494</v>
      </c>
      <c r="CC56" s="20" t="s">
        <v>1498</v>
      </c>
      <c r="CD56" s="20" t="s">
        <v>1505</v>
      </c>
      <c r="CE56" s="20" t="s">
        <v>1509</v>
      </c>
      <c r="CF56" s="20" t="s">
        <v>1520</v>
      </c>
      <c r="CG56" s="20" t="s">
        <v>1527</v>
      </c>
      <c r="CH56" s="20" t="s">
        <v>1535</v>
      </c>
      <c r="CI56" s="20" t="s">
        <v>1538</v>
      </c>
      <c r="CJ56" s="20" t="s">
        <v>1542</v>
      </c>
      <c r="CK56" s="20" t="s">
        <v>1550</v>
      </c>
      <c r="CL56" s="20" t="s">
        <v>1554</v>
      </c>
      <c r="CM56" s="20" t="s">
        <v>1557</v>
      </c>
      <c r="CN56" s="20" t="s">
        <v>1561</v>
      </c>
      <c r="CO56" s="20" t="s">
        <v>1565</v>
      </c>
      <c r="CP56" s="20" t="s">
        <v>1569</v>
      </c>
      <c r="CQ56" s="20" t="s">
        <v>1575</v>
      </c>
      <c r="CR56" s="20" t="s">
        <v>1579</v>
      </c>
      <c r="CS56" s="20" t="s">
        <v>1583</v>
      </c>
      <c r="CT56" s="20" t="s">
        <v>1591</v>
      </c>
    </row>
    <row r="57" spans="1:98" s="16" customFormat="1" x14ac:dyDescent="0.35">
      <c r="A57" t="s">
        <v>1970</v>
      </c>
      <c r="C57" s="17"/>
      <c r="D57" s="23" t="s">
        <v>76</v>
      </c>
      <c r="E57" s="21">
        <v>38</v>
      </c>
      <c r="F57" s="21">
        <v>274</v>
      </c>
      <c r="G57" s="21">
        <v>0</v>
      </c>
      <c r="H57" s="21"/>
      <c r="I57" s="21">
        <v>207</v>
      </c>
      <c r="AD57" s="20" t="s">
        <v>229</v>
      </c>
    </row>
    <row r="58" spans="1:98" s="16" customFormat="1" x14ac:dyDescent="0.35">
      <c r="A58" t="s">
        <v>1973</v>
      </c>
      <c r="C58" s="17"/>
      <c r="D58" s="23" t="s">
        <v>82</v>
      </c>
      <c r="E58" s="21">
        <v>96</v>
      </c>
      <c r="F58" s="21">
        <v>111</v>
      </c>
      <c r="G58" s="21">
        <v>0</v>
      </c>
      <c r="H58" s="21"/>
      <c r="I58" s="21">
        <v>13</v>
      </c>
      <c r="AD58" s="20" t="s">
        <v>187</v>
      </c>
    </row>
    <row r="59" spans="1:98" s="16" customFormat="1" x14ac:dyDescent="0.35">
      <c r="A59" t="s">
        <v>181</v>
      </c>
      <c r="C59" s="17"/>
      <c r="D59" s="23" t="s">
        <v>87</v>
      </c>
      <c r="E59" s="21">
        <v>0</v>
      </c>
      <c r="F59" s="21">
        <v>13</v>
      </c>
      <c r="G59" s="21">
        <v>0</v>
      </c>
      <c r="H59" s="21"/>
      <c r="I59" s="21">
        <v>13</v>
      </c>
      <c r="AD59" s="20" t="s">
        <v>191</v>
      </c>
    </row>
    <row r="60" spans="1:98" s="16" customFormat="1" x14ac:dyDescent="0.35">
      <c r="A60" t="s">
        <v>1971</v>
      </c>
      <c r="C60" s="17" t="s">
        <v>15</v>
      </c>
      <c r="D60" s="23" t="s">
        <v>92</v>
      </c>
      <c r="E60" s="21">
        <v>0</v>
      </c>
      <c r="F60" s="21">
        <v>13</v>
      </c>
      <c r="G60" s="21">
        <v>0</v>
      </c>
      <c r="H60" s="21"/>
      <c r="I60" s="21">
        <v>13</v>
      </c>
      <c r="AD60" s="20" t="s">
        <v>239</v>
      </c>
    </row>
    <row r="61" spans="1:98" s="16" customFormat="1" x14ac:dyDescent="0.35">
      <c r="A61" t="s">
        <v>1972</v>
      </c>
      <c r="C61" s="17"/>
      <c r="D61" s="23" t="s">
        <v>97</v>
      </c>
      <c r="E61" s="21">
        <v>0</v>
      </c>
      <c r="F61" s="21">
        <v>13</v>
      </c>
      <c r="G61" s="21">
        <v>0</v>
      </c>
      <c r="H61" s="21"/>
      <c r="I61" s="21">
        <v>40</v>
      </c>
      <c r="AD61" s="20" t="s">
        <v>243</v>
      </c>
    </row>
    <row r="62" spans="1:98" s="16" customFormat="1" x14ac:dyDescent="0.35">
      <c r="C62" s="17" t="s">
        <v>32</v>
      </c>
      <c r="D62" s="23" t="s">
        <v>101</v>
      </c>
      <c r="E62" s="21">
        <v>12</v>
      </c>
      <c r="F62" s="21">
        <v>28</v>
      </c>
      <c r="G62" s="21">
        <v>0</v>
      </c>
      <c r="H62" s="21"/>
      <c r="I62" s="21">
        <v>67</v>
      </c>
      <c r="AD62" s="20" t="s">
        <v>258</v>
      </c>
    </row>
    <row r="63" spans="1:98" s="16" customFormat="1" x14ac:dyDescent="0.35">
      <c r="C63" s="17"/>
      <c r="D63" s="23" t="s">
        <v>105</v>
      </c>
      <c r="E63" s="21">
        <v>12</v>
      </c>
      <c r="F63" s="21">
        <v>55</v>
      </c>
      <c r="G63" s="21">
        <v>0</v>
      </c>
      <c r="H63" s="21"/>
      <c r="I63" s="21">
        <v>67</v>
      </c>
      <c r="AD63" s="20" t="s">
        <v>278</v>
      </c>
    </row>
    <row r="64" spans="1:98" s="16" customFormat="1" x14ac:dyDescent="0.35">
      <c r="C64" s="17"/>
      <c r="D64" s="23" t="s">
        <v>109</v>
      </c>
      <c r="E64" s="21">
        <v>12</v>
      </c>
      <c r="F64" s="21">
        <v>55</v>
      </c>
      <c r="G64" s="21">
        <v>0</v>
      </c>
      <c r="H64" s="21"/>
      <c r="I64" s="21">
        <v>128</v>
      </c>
      <c r="AD64" s="20" t="s">
        <v>282</v>
      </c>
    </row>
    <row r="65" spans="3:31" s="16" customFormat="1" x14ac:dyDescent="0.35">
      <c r="C65" s="17"/>
      <c r="D65" s="23" t="s">
        <v>114</v>
      </c>
      <c r="E65" s="21">
        <v>12</v>
      </c>
      <c r="F65" s="21">
        <v>116</v>
      </c>
      <c r="G65" s="21">
        <v>0</v>
      </c>
      <c r="H65" s="21"/>
      <c r="I65" s="21">
        <v>25</v>
      </c>
      <c r="AD65" s="20" t="s">
        <v>286</v>
      </c>
    </row>
    <row r="66" spans="3:31" s="16" customFormat="1" x14ac:dyDescent="0.35">
      <c r="C66" s="17"/>
      <c r="D66" s="23" t="s">
        <v>119</v>
      </c>
      <c r="E66" s="21">
        <v>12</v>
      </c>
      <c r="F66" s="21">
        <v>13</v>
      </c>
      <c r="G66" s="21">
        <v>0</v>
      </c>
      <c r="H66" s="21"/>
      <c r="I66" s="21">
        <v>27</v>
      </c>
      <c r="AD66" s="20" t="s">
        <v>276</v>
      </c>
    </row>
    <row r="67" spans="3:31" s="16" customFormat="1" x14ac:dyDescent="0.35">
      <c r="C67" s="17" t="s">
        <v>38</v>
      </c>
      <c r="D67" s="23" t="s">
        <v>124</v>
      </c>
      <c r="E67" s="21">
        <v>0</v>
      </c>
      <c r="F67" s="21">
        <v>27</v>
      </c>
      <c r="G67" s="21">
        <v>0</v>
      </c>
      <c r="H67" s="21"/>
      <c r="I67" s="21">
        <v>27</v>
      </c>
      <c r="AD67" s="20" t="s">
        <v>301</v>
      </c>
    </row>
    <row r="68" spans="3:31" s="16" customFormat="1" x14ac:dyDescent="0.35">
      <c r="C68" s="17"/>
      <c r="D68" s="23" t="s">
        <v>129</v>
      </c>
      <c r="E68" s="21">
        <v>0</v>
      </c>
      <c r="F68" s="21">
        <v>27</v>
      </c>
      <c r="G68" s="21">
        <v>0</v>
      </c>
      <c r="H68" s="21"/>
      <c r="I68" s="21">
        <v>27</v>
      </c>
      <c r="AD68" s="20" t="s">
        <v>284</v>
      </c>
    </row>
    <row r="69" spans="3:31" s="16" customFormat="1" x14ac:dyDescent="0.35">
      <c r="C69" s="17"/>
      <c r="D69" s="23" t="s">
        <v>134</v>
      </c>
      <c r="E69" s="21">
        <v>0</v>
      </c>
      <c r="F69" s="21">
        <v>27</v>
      </c>
      <c r="G69" s="21">
        <v>0</v>
      </c>
      <c r="H69" s="21"/>
      <c r="I69" s="21">
        <v>13</v>
      </c>
      <c r="AD69" s="20" t="s">
        <v>308</v>
      </c>
    </row>
    <row r="70" spans="3:31" s="16" customFormat="1" x14ac:dyDescent="0.35">
      <c r="C70" s="17"/>
      <c r="D70" s="23" t="s">
        <v>139</v>
      </c>
      <c r="E70" s="21">
        <v>0</v>
      </c>
      <c r="F70" s="21">
        <v>13</v>
      </c>
      <c r="G70" s="21">
        <v>0</v>
      </c>
      <c r="H70" s="21"/>
      <c r="I70" s="21">
        <v>0</v>
      </c>
      <c r="AD70" s="20" t="s">
        <v>295</v>
      </c>
    </row>
    <row r="71" spans="3:31" s="16" customFormat="1" x14ac:dyDescent="0.35">
      <c r="C71" s="17"/>
      <c r="D71" s="23" t="s">
        <v>144</v>
      </c>
      <c r="E71" s="21">
        <v>0</v>
      </c>
      <c r="F71" s="21">
        <v>0</v>
      </c>
      <c r="G71" s="21">
        <v>0</v>
      </c>
      <c r="H71" s="21"/>
      <c r="I71" s="21">
        <v>13</v>
      </c>
      <c r="AD71" s="20" t="s">
        <v>303</v>
      </c>
    </row>
    <row r="72" spans="3:31" s="16" customFormat="1" x14ac:dyDescent="0.35">
      <c r="C72" s="17"/>
      <c r="D72" s="23" t="s">
        <v>149</v>
      </c>
      <c r="E72" s="21">
        <v>0</v>
      </c>
      <c r="F72" s="21">
        <v>13</v>
      </c>
      <c r="G72" s="21">
        <v>0</v>
      </c>
      <c r="H72" s="21"/>
      <c r="I72" s="21">
        <f>SUM(F73)</f>
        <v>0</v>
      </c>
      <c r="AD72" s="20" t="s">
        <v>310</v>
      </c>
    </row>
    <row r="73" spans="3:31" s="16" customFormat="1" x14ac:dyDescent="0.35">
      <c r="C73" s="17"/>
      <c r="D73" s="23" t="s">
        <v>150</v>
      </c>
      <c r="E73" s="21">
        <v>0</v>
      </c>
      <c r="F73" s="21">
        <f>'[1]Page 1'!G34</f>
        <v>0</v>
      </c>
      <c r="G73" s="21">
        <v>0</v>
      </c>
      <c r="H73" s="21"/>
      <c r="I73" s="21">
        <f>SUM(F74)</f>
        <v>0</v>
      </c>
      <c r="AD73" s="20" t="s">
        <v>329</v>
      </c>
    </row>
    <row r="74" spans="3:31" s="16" customFormat="1" x14ac:dyDescent="0.35">
      <c r="C74" s="17"/>
      <c r="D74" s="23" t="s">
        <v>154</v>
      </c>
      <c r="E74" s="21">
        <v>0</v>
      </c>
      <c r="F74" s="21">
        <f>'[1]Page 1'!G35</f>
        <v>0</v>
      </c>
      <c r="G74" s="21">
        <v>0</v>
      </c>
      <c r="H74" s="21"/>
      <c r="I74" s="21">
        <f>SUM(E75:G75)</f>
        <v>442</v>
      </c>
      <c r="AD74" s="20" t="s">
        <v>320</v>
      </c>
    </row>
    <row r="75" spans="3:31" s="16" customFormat="1" x14ac:dyDescent="0.35">
      <c r="C75" s="17"/>
      <c r="D75" s="23" t="s">
        <v>159</v>
      </c>
      <c r="E75" s="21">
        <v>189</v>
      </c>
      <c r="F75" s="16">
        <f>SUM(F46+F48+F73)</f>
        <v>253</v>
      </c>
      <c r="I75" s="21">
        <v>464</v>
      </c>
      <c r="AD75" s="20" t="s">
        <v>336</v>
      </c>
    </row>
    <row r="76" spans="3:31" s="16" customFormat="1" x14ac:dyDescent="0.35">
      <c r="C76" s="17"/>
      <c r="D76" s="23" t="s">
        <v>168</v>
      </c>
      <c r="E76" s="21">
        <v>108</v>
      </c>
      <c r="F76" s="21">
        <v>356</v>
      </c>
      <c r="AD76" s="20" t="s">
        <v>331</v>
      </c>
    </row>
    <row r="77" spans="3:31" s="16" customFormat="1" x14ac:dyDescent="0.35">
      <c r="AE77" s="20" t="s">
        <v>347</v>
      </c>
    </row>
    <row r="78" spans="3:31" s="16" customFormat="1" x14ac:dyDescent="0.35">
      <c r="AE78" s="20" t="s">
        <v>341</v>
      </c>
    </row>
    <row r="79" spans="3:31" s="16" customFormat="1" x14ac:dyDescent="0.35">
      <c r="AE79" s="20" t="s">
        <v>345</v>
      </c>
    </row>
    <row r="80" spans="3:31" s="16" customFormat="1" x14ac:dyDescent="0.35">
      <c r="AE80" s="20" t="s">
        <v>365</v>
      </c>
    </row>
    <row r="81" spans="31:31" s="16" customFormat="1" x14ac:dyDescent="0.35">
      <c r="AE81" s="20" t="s">
        <v>373</v>
      </c>
    </row>
    <row r="82" spans="31:31" s="16" customFormat="1" x14ac:dyDescent="0.35">
      <c r="AE82" s="20" t="s">
        <v>367</v>
      </c>
    </row>
    <row r="83" spans="31:31" s="16" customFormat="1" x14ac:dyDescent="0.35">
      <c r="AE83" s="20" t="s">
        <v>384</v>
      </c>
    </row>
    <row r="84" spans="31:31" s="16" customFormat="1" x14ac:dyDescent="0.35">
      <c r="AE84" s="20" t="s">
        <v>371</v>
      </c>
    </row>
    <row r="85" spans="31:31" s="16" customFormat="1" x14ac:dyDescent="0.35">
      <c r="AE85" s="20" t="s">
        <v>395</v>
      </c>
    </row>
    <row r="86" spans="31:31" s="16" customFormat="1" x14ac:dyDescent="0.35">
      <c r="AE86" s="20" t="s">
        <v>382</v>
      </c>
    </row>
    <row r="87" spans="31:31" s="16" customFormat="1" x14ac:dyDescent="0.35">
      <c r="AE87" s="20" t="s">
        <v>402</v>
      </c>
    </row>
    <row r="88" spans="31:31" s="16" customFormat="1" x14ac:dyDescent="0.35">
      <c r="AE88" s="20" t="s">
        <v>406</v>
      </c>
    </row>
    <row r="89" spans="31:31" s="16" customFormat="1" x14ac:dyDescent="0.35">
      <c r="AE89" s="20" t="s">
        <v>410</v>
      </c>
    </row>
    <row r="90" spans="31:31" s="16" customFormat="1" x14ac:dyDescent="0.35">
      <c r="AE90" s="20" t="s">
        <v>414</v>
      </c>
    </row>
    <row r="91" spans="31:31" s="16" customFormat="1" x14ac:dyDescent="0.35">
      <c r="AE91" s="20" t="s">
        <v>393</v>
      </c>
    </row>
    <row r="92" spans="31:31" s="16" customFormat="1" x14ac:dyDescent="0.35">
      <c r="AE92" s="20" t="s">
        <v>421</v>
      </c>
    </row>
    <row r="93" spans="31:31" s="16" customFormat="1" x14ac:dyDescent="0.35">
      <c r="AE93" s="20" t="s">
        <v>429</v>
      </c>
    </row>
    <row r="94" spans="31:31" s="16" customFormat="1" x14ac:dyDescent="0.35">
      <c r="AE94" s="20" t="s">
        <v>408</v>
      </c>
    </row>
    <row r="95" spans="31:31" s="16" customFormat="1" x14ac:dyDescent="0.35">
      <c r="AE95" s="20" t="s">
        <v>412</v>
      </c>
    </row>
    <row r="96" spans="31:31" s="16" customFormat="1" x14ac:dyDescent="0.35">
      <c r="AE96" s="20" t="s">
        <v>416</v>
      </c>
    </row>
    <row r="97" spans="1:84" s="16" customFormat="1" x14ac:dyDescent="0.35">
      <c r="AE97" s="20" t="s">
        <v>419</v>
      </c>
    </row>
    <row r="98" spans="1:84" s="16" customFormat="1" x14ac:dyDescent="0.35">
      <c r="AE98" s="20" t="s">
        <v>445</v>
      </c>
    </row>
    <row r="99" spans="1:84" s="16" customFormat="1" x14ac:dyDescent="0.35">
      <c r="AE99" s="20" t="s">
        <v>434</v>
      </c>
    </row>
    <row r="100" spans="1:84" s="16" customFormat="1" x14ac:dyDescent="0.35">
      <c r="AE100" s="20" t="s">
        <v>440</v>
      </c>
    </row>
    <row r="101" spans="1:84" s="16" customFormat="1" x14ac:dyDescent="0.35">
      <c r="AE101" s="20" t="s">
        <v>459</v>
      </c>
    </row>
    <row r="102" spans="1:84" s="16" customFormat="1" x14ac:dyDescent="0.35">
      <c r="AE102" s="20" t="s">
        <v>453</v>
      </c>
    </row>
    <row r="103" spans="1:84" s="16" customFormat="1" x14ac:dyDescent="0.35">
      <c r="AE103" s="20" t="s">
        <v>478</v>
      </c>
    </row>
    <row r="104" spans="1:84"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20" t="s">
        <v>490</v>
      </c>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row>
    <row r="105" spans="1:84"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20" t="s">
        <v>480</v>
      </c>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row>
    <row r="106" spans="1:84"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20" t="s">
        <v>501</v>
      </c>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row>
    <row r="107" spans="1:84"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20" t="s">
        <v>495</v>
      </c>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row>
    <row r="108" spans="1:84"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20" t="s">
        <v>514</v>
      </c>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row>
    <row r="109" spans="1:84"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20" t="s">
        <v>527</v>
      </c>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row>
    <row r="110" spans="1:84"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20" t="s">
        <v>531</v>
      </c>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row>
    <row r="111" spans="1:84"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20" t="s">
        <v>545</v>
      </c>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row>
    <row r="112" spans="1:84"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20" t="s">
        <v>554</v>
      </c>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row>
    <row r="113" spans="1:84"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20" t="s">
        <v>562</v>
      </c>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row>
    <row r="114" spans="1:84"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20" t="s">
        <v>566</v>
      </c>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row>
    <row r="115" spans="1:84"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20" t="s">
        <v>564</v>
      </c>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row>
    <row r="116" spans="1:84"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20" t="s">
        <v>573</v>
      </c>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row>
    <row r="117" spans="1:84"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20" t="s">
        <v>576</v>
      </c>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row>
    <row r="118" spans="1:84"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20" t="s">
        <v>579</v>
      </c>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row>
    <row r="119" spans="1:84"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20" t="s">
        <v>586</v>
      </c>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row>
    <row r="120" spans="1:84"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20" t="s">
        <v>589</v>
      </c>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row>
    <row r="121" spans="1:84"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20" t="s">
        <v>596</v>
      </c>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row>
    <row r="122" spans="1:84"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20" t="s">
        <v>600</v>
      </c>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row>
    <row r="123" spans="1:84"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20" t="s">
        <v>606</v>
      </c>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row>
    <row r="124" spans="1:84"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20" t="s">
        <v>610</v>
      </c>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row>
    <row r="125" spans="1:84"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20" t="s">
        <v>614</v>
      </c>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row>
    <row r="126" spans="1:84"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20" t="s">
        <v>625</v>
      </c>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row>
    <row r="127" spans="1:84"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20" t="s">
        <v>629</v>
      </c>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row>
    <row r="128" spans="1:84"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20" t="s">
        <v>633</v>
      </c>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row>
    <row r="129" spans="1:84"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20" t="s">
        <v>648</v>
      </c>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row>
    <row r="130" spans="1:84"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20" t="s">
        <v>652</v>
      </c>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row>
    <row r="131" spans="1:84"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20" t="s">
        <v>660</v>
      </c>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row>
    <row r="132" spans="1:84"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20" t="s">
        <v>664</v>
      </c>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row>
    <row r="133" spans="1:84"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20" t="s">
        <v>671</v>
      </c>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row>
    <row r="134" spans="1:84"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20" t="s">
        <v>675</v>
      </c>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row>
    <row r="135" spans="1:84"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20" t="s">
        <v>682</v>
      </c>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row>
    <row r="136" spans="1:84"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20" t="s">
        <v>694</v>
      </c>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row>
    <row r="137" spans="1:84"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20" t="s">
        <v>701</v>
      </c>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row>
    <row r="138" spans="1:84"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20" t="s">
        <v>705</v>
      </c>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row>
    <row r="139" spans="1:84"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20" t="s">
        <v>709</v>
      </c>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row>
    <row r="140" spans="1:84"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20" t="s">
        <v>720</v>
      </c>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row>
    <row r="141" spans="1:84"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20" t="s">
        <v>724</v>
      </c>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row>
    <row r="142" spans="1:84"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20" t="s">
        <v>736</v>
      </c>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row>
    <row r="143" spans="1:84"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20" t="s">
        <v>739</v>
      </c>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row>
    <row r="144" spans="1:84"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20" t="s">
        <v>743</v>
      </c>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row>
    <row r="145" spans="1:84"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20" t="s">
        <v>747</v>
      </c>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row>
    <row r="146" spans="1:84"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20" t="s">
        <v>754</v>
      </c>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row>
    <row r="147" spans="1:84"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20" t="s">
        <v>758</v>
      </c>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row>
    <row r="148" spans="1:84"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20" t="s">
        <v>766</v>
      </c>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row>
    <row r="149" spans="1:84"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20" t="s">
        <v>773</v>
      </c>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row>
    <row r="150" spans="1:84"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20" t="s">
        <v>784</v>
      </c>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row>
    <row r="151" spans="1:84"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20" t="s">
        <v>788</v>
      </c>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row>
    <row r="152" spans="1:84"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20" t="s">
        <v>792</v>
      </c>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row>
    <row r="153" spans="1:84"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20" t="s">
        <v>796</v>
      </c>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row>
    <row r="154" spans="1:84"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20" t="s">
        <v>800</v>
      </c>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row>
    <row r="155" spans="1:84"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20" t="s">
        <v>811</v>
      </c>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row>
    <row r="156" spans="1:84"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20" t="s">
        <v>815</v>
      </c>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row>
    <row r="157" spans="1:84"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20" t="s">
        <v>819</v>
      </c>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row>
    <row r="158" spans="1:84"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20" t="s">
        <v>823</v>
      </c>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row>
    <row r="159" spans="1:84"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20" t="s">
        <v>826</v>
      </c>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row>
    <row r="160" spans="1:84"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20" t="s">
        <v>830</v>
      </c>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row>
    <row r="161" spans="1:84"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20" t="s">
        <v>837</v>
      </c>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row>
    <row r="162" spans="1:84"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20" t="s">
        <v>841</v>
      </c>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row>
    <row r="163" spans="1:84"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20" t="s">
        <v>849</v>
      </c>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row>
    <row r="164" spans="1:84"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20" t="s">
        <v>853</v>
      </c>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row>
    <row r="165" spans="1:84"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20" t="s">
        <v>857</v>
      </c>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row>
    <row r="166" spans="1:84"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20" t="s">
        <v>864</v>
      </c>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row>
    <row r="167" spans="1:84"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20" t="s">
        <v>872</v>
      </c>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row>
    <row r="168" spans="1:84"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20" t="s">
        <v>876</v>
      </c>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row>
    <row r="169" spans="1:84"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20" t="s">
        <v>880</v>
      </c>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row>
    <row r="170" spans="1:84"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20" t="s">
        <v>887</v>
      </c>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row>
    <row r="171" spans="1:84"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20" t="s">
        <v>894</v>
      </c>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row>
    <row r="172" spans="1:84"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20" t="s">
        <v>897</v>
      </c>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row>
    <row r="173" spans="1:84"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20" t="s">
        <v>900</v>
      </c>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row>
    <row r="174" spans="1:84"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20" t="s">
        <v>908</v>
      </c>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row>
    <row r="175" spans="1:84"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20" t="s">
        <v>912</v>
      </c>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row>
    <row r="176" spans="1:84"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20" t="s">
        <v>918</v>
      </c>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row>
    <row r="177" spans="1:84"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20" t="s">
        <v>922</v>
      </c>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row>
    <row r="178" spans="1:84"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20" t="s">
        <v>926</v>
      </c>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row>
    <row r="179" spans="1:84"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20" t="s">
        <v>930</v>
      </c>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row>
    <row r="180" spans="1:84"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20" t="s">
        <v>937</v>
      </c>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row>
    <row r="181" spans="1:84"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20" t="s">
        <v>941</v>
      </c>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row>
    <row r="182" spans="1:84"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20" t="s">
        <v>949</v>
      </c>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row>
    <row r="183" spans="1:84"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20" t="s">
        <v>953</v>
      </c>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row>
    <row r="184" spans="1:84"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20" t="s">
        <v>957</v>
      </c>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row>
    <row r="185" spans="1:84"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20" t="s">
        <v>961</v>
      </c>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row>
    <row r="186" spans="1:84"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20" t="s">
        <v>965</v>
      </c>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row>
    <row r="187" spans="1:84"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20" t="s">
        <v>972</v>
      </c>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row>
    <row r="188" spans="1:84"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20" t="s">
        <v>980</v>
      </c>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row>
    <row r="189" spans="1:84"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20" t="s">
        <v>984</v>
      </c>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row>
    <row r="190" spans="1:84"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20" t="s">
        <v>988</v>
      </c>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row>
    <row r="191" spans="1:84"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20" t="s">
        <v>992</v>
      </c>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row>
    <row r="192" spans="1:84"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20" t="s">
        <v>996</v>
      </c>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row>
    <row r="193" spans="1:84"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20" t="s">
        <v>1000</v>
      </c>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row>
    <row r="194" spans="1:84"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20" t="s">
        <v>1003</v>
      </c>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row>
    <row r="195" spans="1:84"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20" t="s">
        <v>1010</v>
      </c>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row>
    <row r="196" spans="1:84"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20" t="s">
        <v>1013</v>
      </c>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row>
    <row r="197" spans="1:84"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20" t="s">
        <v>1016</v>
      </c>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row>
    <row r="198" spans="1:84"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20" t="s">
        <v>1020</v>
      </c>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row>
    <row r="199" spans="1:84"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20" t="s">
        <v>1028</v>
      </c>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row>
    <row r="200" spans="1:84"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20" t="s">
        <v>1032</v>
      </c>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row>
    <row r="201" spans="1:84"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20" t="s">
        <v>1035</v>
      </c>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row>
    <row r="202" spans="1:84"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20" t="s">
        <v>1039</v>
      </c>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row>
    <row r="203" spans="1:84"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20" t="s">
        <v>1042</v>
      </c>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row>
    <row r="204" spans="1:84"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20" t="s">
        <v>1045</v>
      </c>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row>
    <row r="205" spans="1:84"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20" t="s">
        <v>1053</v>
      </c>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row>
    <row r="206" spans="1:84"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20" t="s">
        <v>1056</v>
      </c>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row>
    <row r="207" spans="1:84"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20" t="s">
        <v>1060</v>
      </c>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row>
    <row r="208" spans="1:84"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20" t="s">
        <v>1064</v>
      </c>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row>
    <row r="209" spans="1:84"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20" t="s">
        <v>1067</v>
      </c>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row>
    <row r="210" spans="1:84"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20" t="s">
        <v>1071</v>
      </c>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row>
    <row r="211" spans="1:84"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20" t="s">
        <v>1074</v>
      </c>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row>
    <row r="212" spans="1:84"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20" t="s">
        <v>1081</v>
      </c>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row>
    <row r="213" spans="1:84"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20" t="s">
        <v>1085</v>
      </c>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row>
    <row r="214" spans="1:84"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20" t="s">
        <v>1089</v>
      </c>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row>
    <row r="215" spans="1:84"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20" t="s">
        <v>1097</v>
      </c>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row>
    <row r="216" spans="1:84"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20" t="s">
        <v>1100</v>
      </c>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row>
    <row r="217" spans="1:84"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20" t="s">
        <v>1108</v>
      </c>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row>
    <row r="218" spans="1:84"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20" t="s">
        <v>1112</v>
      </c>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row>
    <row r="219" spans="1:84"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20" t="s">
        <v>1116</v>
      </c>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row>
    <row r="220" spans="1:84"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20" t="s">
        <v>1120</v>
      </c>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row>
    <row r="221" spans="1:84"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20" t="s">
        <v>1127</v>
      </c>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row>
    <row r="222" spans="1:84"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20" t="s">
        <v>1138</v>
      </c>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row>
    <row r="223" spans="1:84"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20" t="s">
        <v>1145</v>
      </c>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row>
    <row r="224" spans="1:84"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20" t="s">
        <v>1149</v>
      </c>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row>
    <row r="225" spans="1:84"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20" t="s">
        <v>1153</v>
      </c>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row>
    <row r="226" spans="1:84"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20" t="s">
        <v>1156</v>
      </c>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row>
    <row r="227" spans="1:84"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20" t="s">
        <v>1159</v>
      </c>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row>
    <row r="228" spans="1:84"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20" t="s">
        <v>1163</v>
      </c>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row>
    <row r="229" spans="1:84"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20" t="s">
        <v>1167</v>
      </c>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row>
    <row r="230" spans="1:84"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20" t="s">
        <v>1171</v>
      </c>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row>
    <row r="231" spans="1:84"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20" t="s">
        <v>1174</v>
      </c>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row>
    <row r="232" spans="1:84"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20" t="s">
        <v>1178</v>
      </c>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row>
    <row r="233" spans="1:84"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20" t="s">
        <v>1186</v>
      </c>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row>
    <row r="234" spans="1:84"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20" t="s">
        <v>1190</v>
      </c>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row>
    <row r="235" spans="1:84"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20" t="s">
        <v>1194</v>
      </c>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row>
    <row r="236" spans="1:84"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20" t="s">
        <v>1198</v>
      </c>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row>
    <row r="237" spans="1:84"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20" t="s">
        <v>1205</v>
      </c>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row>
    <row r="238" spans="1:84"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20" t="s">
        <v>1212</v>
      </c>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row>
    <row r="239" spans="1:84"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20" t="s">
        <v>1216</v>
      </c>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row>
    <row r="240" spans="1:84"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20" t="s">
        <v>1223</v>
      </c>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row>
    <row r="241" spans="1:84"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20" t="s">
        <v>1230</v>
      </c>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row>
    <row r="242" spans="1:84"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20" t="s">
        <v>1242</v>
      </c>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row>
    <row r="243" spans="1:84"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20" t="s">
        <v>1246</v>
      </c>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row>
    <row r="244" spans="1:84"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20" t="s">
        <v>1250</v>
      </c>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row>
    <row r="245" spans="1:84"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20" t="s">
        <v>1265</v>
      </c>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row>
    <row r="246" spans="1:84"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20" t="s">
        <v>1268</v>
      </c>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row>
    <row r="247" spans="1:84"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20" t="s">
        <v>1272</v>
      </c>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row>
    <row r="248" spans="1:84"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20" t="s">
        <v>1276</v>
      </c>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row>
    <row r="249" spans="1:84"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20" t="s">
        <v>1280</v>
      </c>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row>
    <row r="250" spans="1:84"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20" t="s">
        <v>1288</v>
      </c>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row>
    <row r="251" spans="1:84"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20" t="s">
        <v>1292</v>
      </c>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row>
    <row r="252" spans="1:84"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20" t="s">
        <v>1296</v>
      </c>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row>
    <row r="253" spans="1:84"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20" t="s">
        <v>1300</v>
      </c>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row>
    <row r="254" spans="1:84"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20" t="s">
        <v>1304</v>
      </c>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row>
    <row r="255" spans="1:84"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20" t="s">
        <v>1319</v>
      </c>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row>
    <row r="256" spans="1:84"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20" t="s">
        <v>1334</v>
      </c>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row>
    <row r="257" spans="1:84"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20" t="s">
        <v>1341</v>
      </c>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row>
    <row r="258" spans="1:84"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20" t="s">
        <v>1344</v>
      </c>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row>
    <row r="259" spans="1:84"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20" t="s">
        <v>1348</v>
      </c>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row>
    <row r="260" spans="1:84"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20" t="s">
        <v>1351</v>
      </c>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row>
    <row r="261" spans="1:84"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20" t="s">
        <v>1355</v>
      </c>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row>
    <row r="262" spans="1:84"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20" t="s">
        <v>1359</v>
      </c>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row>
    <row r="263" spans="1:84"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20" t="s">
        <v>1367</v>
      </c>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row>
    <row r="264" spans="1:84"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20" t="s">
        <v>1371</v>
      </c>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row>
    <row r="265" spans="1:84"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20" t="s">
        <v>1375</v>
      </c>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row>
    <row r="266" spans="1:84"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20" t="s">
        <v>1379</v>
      </c>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row>
    <row r="267" spans="1:84"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20" t="s">
        <v>1383</v>
      </c>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row>
    <row r="268" spans="1:84"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20" t="s">
        <v>1387</v>
      </c>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row>
    <row r="269" spans="1:84" x14ac:dyDescent="0.3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20" t="s">
        <v>1391</v>
      </c>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row>
    <row r="270" spans="1:84" x14ac:dyDescent="0.3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20" t="s">
        <v>1395</v>
      </c>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row>
    <row r="271" spans="1:84" x14ac:dyDescent="0.3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20" t="s">
        <v>1403</v>
      </c>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row>
    <row r="272" spans="1:84" x14ac:dyDescent="0.3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20" t="s">
        <v>1411</v>
      </c>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row>
    <row r="273" spans="1:84" x14ac:dyDescent="0.3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20" t="s">
        <v>1415</v>
      </c>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row>
    <row r="274" spans="1:84" x14ac:dyDescent="0.3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20" t="s">
        <v>1419</v>
      </c>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row>
    <row r="275" spans="1:84" x14ac:dyDescent="0.3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20" t="s">
        <v>1427</v>
      </c>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row>
    <row r="276" spans="1:84" x14ac:dyDescent="0.3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20" t="s">
        <v>1435</v>
      </c>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row>
    <row r="277" spans="1:84" x14ac:dyDescent="0.3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20" t="s">
        <v>1439</v>
      </c>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row>
    <row r="278" spans="1:84" x14ac:dyDescent="0.3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20" t="s">
        <v>1443</v>
      </c>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row>
    <row r="279" spans="1:84" x14ac:dyDescent="0.3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20" t="s">
        <v>1446</v>
      </c>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row>
    <row r="280" spans="1:84" x14ac:dyDescent="0.3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20" t="s">
        <v>1449</v>
      </c>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row>
    <row r="281" spans="1:84" x14ac:dyDescent="0.3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20" t="s">
        <v>1456</v>
      </c>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row>
    <row r="282" spans="1:84" x14ac:dyDescent="0.3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20" t="s">
        <v>1464</v>
      </c>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row>
    <row r="283" spans="1:84" x14ac:dyDescent="0.3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20" t="s">
        <v>1467</v>
      </c>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row>
    <row r="284" spans="1:84" x14ac:dyDescent="0.3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20" t="s">
        <v>1470</v>
      </c>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row>
    <row r="285" spans="1:84" x14ac:dyDescent="0.3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20" t="s">
        <v>1478</v>
      </c>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row>
    <row r="286" spans="1:84" x14ac:dyDescent="0.3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20" t="s">
        <v>1486</v>
      </c>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row>
    <row r="287" spans="1:84" x14ac:dyDescent="0.3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20" t="s">
        <v>1494</v>
      </c>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row>
    <row r="288" spans="1:84" x14ac:dyDescent="0.3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20" t="s">
        <v>1498</v>
      </c>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row>
    <row r="289" spans="1:84" x14ac:dyDescent="0.3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20" t="s">
        <v>1505</v>
      </c>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row>
    <row r="290" spans="1:84" x14ac:dyDescent="0.3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20" t="s">
        <v>1509</v>
      </c>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row>
    <row r="291" spans="1:84" x14ac:dyDescent="0.3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20" t="s">
        <v>1520</v>
      </c>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row>
    <row r="292" spans="1:84" x14ac:dyDescent="0.3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20" t="s">
        <v>1527</v>
      </c>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row>
    <row r="293" spans="1:84" x14ac:dyDescent="0.3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20" t="s">
        <v>1535</v>
      </c>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row>
    <row r="294" spans="1:84" x14ac:dyDescent="0.3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20" t="s">
        <v>1538</v>
      </c>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row>
    <row r="295" spans="1:84" x14ac:dyDescent="0.3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20" t="s">
        <v>1542</v>
      </c>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row>
    <row r="296" spans="1:84" x14ac:dyDescent="0.3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20" t="s">
        <v>1550</v>
      </c>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row>
    <row r="297" spans="1:84" x14ac:dyDescent="0.3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20" t="s">
        <v>1554</v>
      </c>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row>
    <row r="298" spans="1:84" x14ac:dyDescent="0.3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20" t="s">
        <v>1557</v>
      </c>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row>
    <row r="299" spans="1:84"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20" t="s">
        <v>1561</v>
      </c>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row>
    <row r="300" spans="1:84" x14ac:dyDescent="0.3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20" t="s">
        <v>1565</v>
      </c>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row>
    <row r="301" spans="1:84" x14ac:dyDescent="0.3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20" t="s">
        <v>1569</v>
      </c>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row>
    <row r="302" spans="1:84" x14ac:dyDescent="0.3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20" t="s">
        <v>1575</v>
      </c>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row>
    <row r="303" spans="1:84" x14ac:dyDescent="0.3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20" t="s">
        <v>1579</v>
      </c>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row>
    <row r="304" spans="1:84" x14ac:dyDescent="0.3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20" t="s">
        <v>1583</v>
      </c>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row>
    <row r="305" spans="1:84" x14ac:dyDescent="0.35">
      <c r="A305" s="16"/>
      <c r="B305" s="16"/>
      <c r="C305" s="16"/>
      <c r="D305" s="16"/>
      <c r="E305" s="16"/>
      <c r="F305" s="16"/>
      <c r="G305" s="16"/>
      <c r="H305" s="16"/>
      <c r="M305" s="16"/>
      <c r="N305" s="16"/>
      <c r="O305" s="16"/>
      <c r="P305" s="16"/>
      <c r="Q305" s="16"/>
      <c r="R305" s="16"/>
      <c r="S305" s="16"/>
      <c r="T305" s="16"/>
      <c r="U305" s="16"/>
      <c r="V305" s="16"/>
      <c r="W305" s="16"/>
      <c r="X305" s="16"/>
      <c r="Y305" s="16"/>
      <c r="Z305" s="16"/>
      <c r="AA305" s="16"/>
      <c r="AB305" s="16"/>
      <c r="AC305" s="16"/>
      <c r="AD305" s="16"/>
      <c r="AE305" s="20" t="s">
        <v>1591</v>
      </c>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row>
  </sheetData>
  <dataConsolidate/>
  <mergeCells count="25">
    <mergeCell ref="B34:F34"/>
    <mergeCell ref="B35:F35"/>
    <mergeCell ref="B36:F36"/>
    <mergeCell ref="K35:L35"/>
    <mergeCell ref="B38:E38"/>
    <mergeCell ref="J37:L37"/>
    <mergeCell ref="J38:L38"/>
    <mergeCell ref="E10:H10"/>
    <mergeCell ref="K3:K4"/>
    <mergeCell ref="I10:L10"/>
    <mergeCell ref="B11:D13"/>
    <mergeCell ref="E11:H13"/>
    <mergeCell ref="I11:I13"/>
    <mergeCell ref="J11:L13"/>
    <mergeCell ref="T4:V4"/>
    <mergeCell ref="B6:B8"/>
    <mergeCell ref="C6:L8"/>
    <mergeCell ref="M6:O8"/>
    <mergeCell ref="P6:R8"/>
    <mergeCell ref="T6:V8"/>
    <mergeCell ref="B1:D4"/>
    <mergeCell ref="E1:K2"/>
    <mergeCell ref="E3:G4"/>
    <mergeCell ref="H3:H4"/>
    <mergeCell ref="I3:J4"/>
  </mergeCells>
  <dataValidations count="17">
    <dataValidation type="list" allowBlank="1" showInputMessage="1" showErrorMessage="1" sqref="E17:E31" xr:uid="{00000000-0002-0000-0000-000000000000}">
      <formula1>INDIRECT(D17)</formula1>
    </dataValidation>
    <dataValidation type="list" allowBlank="1" showInputMessage="1" showErrorMessage="1" sqref="R24:R34" xr:uid="{00000000-0002-0000-0000-000001000000}">
      <formula1>"INDIRECT(e15)"</formula1>
    </dataValidation>
    <dataValidation type="list" allowBlank="1" showInputMessage="1" showErrorMessage="1" sqref="O34:O36 O43" xr:uid="{00000000-0002-0000-0000-000002000000}">
      <formula1>INDIRECT(#REF!)</formula1>
    </dataValidation>
    <dataValidation type="list" allowBlank="1" showInputMessage="1" showErrorMessage="1" sqref="A52" xr:uid="{00000000-0002-0000-0000-000003000000}">
      <formula1>INDIRECT(SUBSTITUTE(#REF!," ","_"))</formula1>
    </dataValidation>
    <dataValidation type="list" allowBlank="1" showInputMessage="1" showErrorMessage="1" sqref="A51 A53" xr:uid="{00000000-0002-0000-0000-000004000000}">
      <formula1>INDIRECT(SUBSTITUTE(I2," ","_"))</formula1>
    </dataValidation>
    <dataValidation type="list" allowBlank="1" showInputMessage="1" showErrorMessage="1" sqref="O37:O42" xr:uid="{00000000-0002-0000-0000-000006000000}">
      <formula1>INDIRECT(D9)</formula1>
    </dataValidation>
    <dataValidation type="list" allowBlank="1" showInputMessage="1" showErrorMessage="1" sqref="G38" xr:uid="{00000000-0002-0000-0000-000007000000}">
      <formula1>status</formula1>
    </dataValidation>
    <dataValidation type="list" allowBlank="1" showInputMessage="1" showErrorMessage="1" sqref="I3" xr:uid="{00000000-0002-0000-0000-000008000000}">
      <formula1>Quarter</formula1>
    </dataValidation>
    <dataValidation type="list" allowBlank="1" showInputMessage="1" showErrorMessage="1" promptTitle="Additonal Details" prompt="Please select the service from the list._x000a_The fees to the right should now update automatically._x000a_" sqref="E16" xr:uid="{00000000-0002-0000-0000-000009000000}">
      <formula1>INDIRECT(D16)</formula1>
    </dataValidation>
    <dataValidation type="list" allowBlank="1" showInputMessage="1" showErrorMessage="1" sqref="N44:N54" xr:uid="{00000000-0002-0000-0000-00000A000000}">
      <formula1>INDIRECT(C1)</formula1>
    </dataValidation>
    <dataValidation type="list" allowBlank="1" showInputMessage="1" showErrorMessage="1" sqref="AL17:AL21 AN17 AO17:AO19 AP17:AR17 AS17:AS19 AT17:AT21 AY17:AY20 AZ17" xr:uid="{00000000-0002-0000-0000-00000B000000}">
      <formula1>"INDIRECT(SUBSTITUTE(C5,,"" "",""_""))"</formula1>
    </dataValidation>
    <dataValidation type="list" allowBlank="1" showInputMessage="1" showErrorMessage="1" sqref="Q16" xr:uid="{00000000-0002-0000-0000-00000C000000}">
      <formula1>INDIRECT(D16)</formula1>
    </dataValidation>
    <dataValidation type="list" allowBlank="1" showInputMessage="1" showErrorMessage="1" sqref="P16" xr:uid="{00000000-0002-0000-0000-00000D000000}">
      <formula1>INDIRECT(D15)</formula1>
    </dataValidation>
    <dataValidation type="list" allowBlank="1" showInputMessage="1" showErrorMessage="1" sqref="R17:R23 U17:U22 T17:T21 S17:S34" xr:uid="{00000000-0002-0000-0000-00000E000000}">
      <formula1>"INDIRECT(D15)"</formula1>
    </dataValidation>
    <dataValidation type="list" allowBlank="1" showInputMessage="1" showErrorMessage="1" sqref="Q17:Q18" xr:uid="{00000000-0002-0000-0000-00000F000000}">
      <formula1>INDIRECT(D16)</formula1>
    </dataValidation>
    <dataValidation type="list" allowBlank="1" showInputMessage="1" showErrorMessage="1" sqref="D16:D31" xr:uid="{00000000-0002-0000-0000-000010000000}">
      <formula1>type</formula1>
    </dataValidation>
    <dataValidation type="list" allowBlank="1" showInputMessage="1" showErrorMessage="1" sqref="R16:W16" xr:uid="{00000000-0002-0000-0000-000011000000}">
      <formula1>INDIRECT($E$16)</formula1>
    </dataValidation>
  </dataValidations>
  <pageMargins left="0" right="0" top="0" bottom="0" header="0" footer="0"/>
  <pageSetup paperSize="9" scale="57" orientation="landscape" r:id="rId1"/>
  <customProperties>
    <customPr name="QAA_DRILLPATH_NODE_ID" r:id="rId2"/>
  </customPropertie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workbookViewId="0">
      <selection activeCell="I29" sqref="I29"/>
    </sheetView>
  </sheetViews>
  <sheetFormatPr defaultRowHeight="14.5" x14ac:dyDescent="0.35"/>
  <sheetData/>
  <pageMargins left="0.7" right="0.7" top="0.75" bottom="0.75" header="0.3" footer="0.3"/>
  <customProperties>
    <customPr name="QAA_DRILLPATH_NODE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E989"/>
  <sheetViews>
    <sheetView topLeftCell="J72" zoomScale="90" zoomScaleNormal="90" workbookViewId="0">
      <selection activeCell="O93" sqref="O93"/>
    </sheetView>
  </sheetViews>
  <sheetFormatPr defaultRowHeight="14.5" x14ac:dyDescent="0.35"/>
  <cols>
    <col min="2" max="2" width="38.54296875" bestFit="1" customWidth="1"/>
    <col min="4" max="4" width="72.1796875" bestFit="1" customWidth="1"/>
    <col min="9" max="10" width="26.1796875" bestFit="1" customWidth="1"/>
    <col min="11" max="11" width="97.81640625" bestFit="1" customWidth="1"/>
    <col min="18" max="18" width="26.1796875" bestFit="1" customWidth="1"/>
    <col min="20" max="20" width="37.1796875" bestFit="1" customWidth="1"/>
    <col min="21" max="21" width="69.81640625" bestFit="1" customWidth="1"/>
    <col min="22" max="22" width="76.81640625" bestFit="1" customWidth="1"/>
  </cols>
  <sheetData>
    <row r="1" spans="1:187" ht="34.5" x14ac:dyDescent="0.35">
      <c r="A1" s="4" t="s">
        <v>1</v>
      </c>
      <c r="B1" s="4" t="s">
        <v>2</v>
      </c>
      <c r="C1" s="4" t="s">
        <v>3</v>
      </c>
      <c r="D1" s="4" t="s">
        <v>4</v>
      </c>
      <c r="E1" s="5" t="s">
        <v>5</v>
      </c>
      <c r="F1" s="2"/>
      <c r="G1" s="2"/>
      <c r="H1" s="2"/>
      <c r="I1" s="2" t="s">
        <v>6</v>
      </c>
      <c r="J1" s="2"/>
      <c r="K1" s="2"/>
      <c r="L1" s="3" t="s">
        <v>2392</v>
      </c>
      <c r="M1" s="3" t="s">
        <v>8</v>
      </c>
      <c r="N1" s="3" t="s">
        <v>2404</v>
      </c>
      <c r="O1" s="3" t="s">
        <v>2379</v>
      </c>
      <c r="P1" s="3" t="s">
        <v>10</v>
      </c>
      <c r="Q1" s="2"/>
      <c r="R1" s="2"/>
      <c r="S1" s="2"/>
      <c r="T1" s="2"/>
      <c r="U1" s="6"/>
      <c r="V1" s="2"/>
      <c r="W1" s="2"/>
      <c r="X1" s="6"/>
      <c r="Y1" s="2"/>
      <c r="Z1" s="2"/>
      <c r="AA1" s="10"/>
      <c r="AB1" s="2"/>
      <c r="AC1" s="10"/>
      <c r="AD1" s="10"/>
      <c r="AE1" s="2"/>
      <c r="AF1" s="2"/>
      <c r="AG1" s="2"/>
      <c r="AH1" s="2"/>
      <c r="AI1" s="10"/>
      <c r="AJ1" s="2"/>
      <c r="AK1" s="10"/>
      <c r="AL1" s="2"/>
      <c r="AM1" s="2"/>
      <c r="AN1" s="2"/>
      <c r="AO1" s="2"/>
      <c r="AP1" s="2"/>
      <c r="AQ1" s="2"/>
      <c r="AR1" s="2"/>
      <c r="AS1" s="2"/>
      <c r="AT1" s="2"/>
      <c r="AU1" s="2"/>
      <c r="AV1" s="6"/>
      <c r="AW1" s="2"/>
      <c r="AX1" s="2"/>
      <c r="AY1" s="2"/>
      <c r="AZ1" s="2"/>
      <c r="BA1" s="2"/>
      <c r="BB1" s="2"/>
      <c r="BC1" s="10"/>
      <c r="BD1" s="2"/>
      <c r="BE1" s="2"/>
      <c r="BF1" s="2"/>
      <c r="BG1" s="2"/>
      <c r="BH1" s="10"/>
      <c r="BI1" s="2"/>
      <c r="BJ1" s="2"/>
      <c r="BK1" s="2"/>
      <c r="BL1" s="2"/>
      <c r="BM1" s="2"/>
      <c r="BN1" s="2"/>
      <c r="BO1" s="2"/>
      <c r="BP1" s="2"/>
      <c r="BQ1" s="2"/>
      <c r="BR1" s="2"/>
      <c r="BS1" s="2"/>
      <c r="BT1" s="6"/>
      <c r="BU1" s="2"/>
      <c r="BV1" s="2"/>
      <c r="BW1" s="2"/>
      <c r="BX1" s="2"/>
      <c r="BY1" s="2"/>
      <c r="BZ1" s="2"/>
      <c r="CA1" s="2"/>
      <c r="CB1" s="2"/>
      <c r="CC1" s="2"/>
      <c r="CD1" s="2"/>
      <c r="CE1" s="2"/>
      <c r="CF1" s="2"/>
      <c r="CG1" s="2"/>
      <c r="CH1" s="2"/>
      <c r="CI1" s="2"/>
      <c r="CJ1" s="2"/>
      <c r="CK1" s="2"/>
      <c r="CL1" s="2"/>
      <c r="CM1" s="2"/>
      <c r="CN1" s="2"/>
      <c r="CO1" s="2"/>
      <c r="CP1" s="2"/>
      <c r="CQ1" s="2"/>
      <c r="CR1" s="2"/>
      <c r="CS1" s="6"/>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10"/>
      <c r="EO1" s="10"/>
      <c r="EP1" s="2"/>
      <c r="EQ1" s="2"/>
      <c r="ER1" s="2"/>
      <c r="ES1" s="2"/>
      <c r="ET1" s="2"/>
      <c r="EU1" s="2"/>
      <c r="EV1" s="2"/>
      <c r="EW1" s="2"/>
      <c r="EX1" s="2"/>
      <c r="EY1" s="2"/>
      <c r="EZ1" s="2"/>
      <c r="FA1" s="2"/>
      <c r="FB1" s="2"/>
      <c r="FC1" s="2"/>
      <c r="FD1" s="2"/>
      <c r="FE1" s="2"/>
      <c r="FF1" s="2"/>
      <c r="FG1" s="2"/>
      <c r="FH1" s="2"/>
      <c r="FI1" s="2"/>
      <c r="FJ1" s="10"/>
      <c r="FK1" s="2"/>
      <c r="FL1" s="2"/>
      <c r="FM1" s="2"/>
      <c r="FN1" s="2"/>
      <c r="FO1" s="2"/>
      <c r="FP1" s="2"/>
      <c r="FQ1" s="2"/>
      <c r="FR1" s="2"/>
      <c r="FS1" s="2"/>
      <c r="FT1" s="2"/>
      <c r="FU1" s="2"/>
      <c r="FV1" s="2"/>
      <c r="FW1" s="2"/>
      <c r="FX1" s="2"/>
      <c r="FY1" s="2"/>
      <c r="FZ1" s="2"/>
      <c r="GA1" s="2"/>
      <c r="GB1" s="2"/>
      <c r="GC1" s="2"/>
      <c r="GD1" s="2"/>
      <c r="GE1" s="2"/>
    </row>
    <row r="2" spans="1:187" x14ac:dyDescent="0.35">
      <c r="A2" s="4">
        <v>1</v>
      </c>
      <c r="B2" s="4" t="s">
        <v>13</v>
      </c>
      <c r="C2" s="4" t="s">
        <v>14</v>
      </c>
      <c r="D2" s="6" t="s">
        <v>1806</v>
      </c>
      <c r="E2" s="2"/>
      <c r="F2" s="2"/>
      <c r="G2" s="2"/>
      <c r="H2" s="2">
        <v>1</v>
      </c>
      <c r="I2" s="2" t="s">
        <v>15</v>
      </c>
      <c r="J2" t="s">
        <v>6</v>
      </c>
      <c r="K2" s="2" t="s">
        <v>6</v>
      </c>
      <c r="L2" s="2">
        <v>0</v>
      </c>
      <c r="M2" s="2">
        <v>0</v>
      </c>
      <c r="N2" s="9">
        <v>0</v>
      </c>
      <c r="O2" s="9"/>
      <c r="P2" s="9">
        <v>0</v>
      </c>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6"/>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6"/>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row>
    <row r="3" spans="1:187" x14ac:dyDescent="0.35">
      <c r="A3" s="2">
        <v>2</v>
      </c>
      <c r="B3" s="11" t="s">
        <v>16</v>
      </c>
      <c r="C3" s="11" t="s">
        <v>17</v>
      </c>
      <c r="D3" s="118" t="s">
        <v>24</v>
      </c>
      <c r="E3" s="11" t="s">
        <v>25</v>
      </c>
      <c r="F3" s="2"/>
      <c r="G3" s="2"/>
      <c r="H3" s="2">
        <v>2</v>
      </c>
      <c r="I3" s="2" t="s">
        <v>20</v>
      </c>
      <c r="J3" t="s">
        <v>20</v>
      </c>
      <c r="K3" s="7" t="s">
        <v>21</v>
      </c>
      <c r="L3" s="166">
        <v>0</v>
      </c>
      <c r="M3" s="166">
        <v>39</v>
      </c>
      <c r="N3" s="9">
        <v>0</v>
      </c>
      <c r="O3" s="9"/>
      <c r="P3" s="9">
        <f>L3+M3</f>
        <v>39</v>
      </c>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6"/>
      <c r="BU3" s="2"/>
      <c r="BV3" s="2"/>
      <c r="BW3" s="2"/>
      <c r="BX3" s="2"/>
      <c r="BY3" s="2"/>
      <c r="BZ3" s="2"/>
      <c r="CA3" s="2"/>
      <c r="CB3" s="2"/>
      <c r="CC3" s="2"/>
      <c r="CD3" s="2"/>
      <c r="CE3" s="2"/>
      <c r="CF3" s="2"/>
      <c r="CG3" s="2"/>
      <c r="CH3" s="2"/>
      <c r="CI3" s="2"/>
      <c r="CJ3" s="2"/>
      <c r="CK3" s="2"/>
      <c r="CL3" s="2"/>
      <c r="CM3" s="2"/>
      <c r="CN3" s="2"/>
      <c r="CO3" s="2"/>
      <c r="CP3" s="6"/>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6"/>
      <c r="FD3" s="2"/>
      <c r="FE3" s="2"/>
      <c r="FF3" s="2"/>
      <c r="FG3" s="6"/>
      <c r="FH3" s="2"/>
      <c r="FI3" s="2"/>
      <c r="FJ3" s="2"/>
      <c r="FK3" s="2"/>
      <c r="FL3" s="2"/>
      <c r="FM3" s="2"/>
      <c r="FN3" s="2"/>
      <c r="FO3" s="2"/>
      <c r="FP3" s="2"/>
      <c r="FQ3" s="2"/>
      <c r="FR3" s="2"/>
      <c r="FS3" s="2"/>
      <c r="FT3" s="2"/>
      <c r="FU3" s="2"/>
      <c r="FV3" s="2"/>
      <c r="FW3" s="2"/>
      <c r="FX3" s="2"/>
      <c r="FY3" s="2"/>
      <c r="FZ3" s="2"/>
      <c r="GA3" s="2"/>
      <c r="GB3" s="2"/>
      <c r="GC3" s="2"/>
      <c r="GD3" s="2"/>
      <c r="GE3" s="2"/>
    </row>
    <row r="4" spans="1:187" x14ac:dyDescent="0.35">
      <c r="A4" s="2">
        <v>3</v>
      </c>
      <c r="B4" s="11" t="s">
        <v>22</v>
      </c>
      <c r="C4" s="11" t="s">
        <v>23</v>
      </c>
      <c r="D4" s="118" t="s">
        <v>36</v>
      </c>
      <c r="E4" s="11" t="s">
        <v>37</v>
      </c>
      <c r="F4" s="2"/>
      <c r="G4" s="2"/>
      <c r="H4" s="2">
        <v>3</v>
      </c>
      <c r="I4" s="2" t="s">
        <v>26</v>
      </c>
      <c r="J4" t="s">
        <v>20</v>
      </c>
      <c r="K4" s="7" t="s">
        <v>27</v>
      </c>
      <c r="L4" s="166">
        <v>0</v>
      </c>
      <c r="M4" s="166">
        <v>20</v>
      </c>
      <c r="N4" s="9">
        <v>0</v>
      </c>
      <c r="O4" s="9"/>
      <c r="P4" s="9">
        <f t="shared" ref="P4:P35" si="0">L4+M4</f>
        <v>20</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row>
    <row r="5" spans="1:187" x14ac:dyDescent="0.35">
      <c r="A5" s="2">
        <v>4</v>
      </c>
      <c r="B5" s="11" t="s">
        <v>28</v>
      </c>
      <c r="C5" s="11" t="s">
        <v>29</v>
      </c>
      <c r="D5" s="118" t="s">
        <v>34</v>
      </c>
      <c r="E5" s="11" t="s">
        <v>47</v>
      </c>
      <c r="F5" s="2"/>
      <c r="G5" s="2"/>
      <c r="H5" s="2">
        <v>4</v>
      </c>
      <c r="I5" s="2" t="s">
        <v>32</v>
      </c>
      <c r="J5" t="s">
        <v>20</v>
      </c>
      <c r="K5" s="7" t="s">
        <v>33</v>
      </c>
      <c r="L5" s="166">
        <v>257</v>
      </c>
      <c r="M5" s="166">
        <v>309</v>
      </c>
      <c r="N5" s="9">
        <v>0</v>
      </c>
      <c r="O5" s="9"/>
      <c r="P5" s="9">
        <f t="shared" si="0"/>
        <v>566</v>
      </c>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row>
    <row r="6" spans="1:187" x14ac:dyDescent="0.35">
      <c r="A6" s="2">
        <v>5</v>
      </c>
      <c r="B6" s="11" t="s">
        <v>34</v>
      </c>
      <c r="C6" s="11" t="s">
        <v>35</v>
      </c>
      <c r="D6" s="118" t="s">
        <v>60</v>
      </c>
      <c r="E6" s="11" t="s">
        <v>61</v>
      </c>
      <c r="F6" s="2"/>
      <c r="G6" s="2"/>
      <c r="H6" s="2">
        <v>5</v>
      </c>
      <c r="I6" s="2" t="s">
        <v>38</v>
      </c>
      <c r="J6" t="s">
        <v>20</v>
      </c>
      <c r="K6" s="7" t="s">
        <v>39</v>
      </c>
      <c r="L6" s="166">
        <v>0</v>
      </c>
      <c r="M6" s="369">
        <f>M3+M4</f>
        <v>59</v>
      </c>
      <c r="N6" s="9">
        <v>0</v>
      </c>
      <c r="O6" s="9"/>
      <c r="P6" s="9">
        <f t="shared" si="0"/>
        <v>59</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row>
    <row r="7" spans="1:187" x14ac:dyDescent="0.35">
      <c r="A7" s="2">
        <v>6</v>
      </c>
      <c r="B7" s="11" t="s">
        <v>40</v>
      </c>
      <c r="C7" s="11" t="s">
        <v>41</v>
      </c>
      <c r="D7" s="118" t="s">
        <v>65</v>
      </c>
      <c r="E7" s="11" t="s">
        <v>66</v>
      </c>
      <c r="F7" s="2"/>
      <c r="G7" s="2"/>
      <c r="H7" s="2">
        <v>6</v>
      </c>
      <c r="I7" s="2"/>
      <c r="J7" t="s">
        <v>26</v>
      </c>
      <c r="K7" s="7" t="s">
        <v>44</v>
      </c>
      <c r="L7" s="166">
        <v>132</v>
      </c>
      <c r="M7" s="166">
        <v>112</v>
      </c>
      <c r="N7" s="9">
        <v>0</v>
      </c>
      <c r="O7" s="9"/>
      <c r="P7" s="9">
        <f t="shared" si="0"/>
        <v>244</v>
      </c>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row>
    <row r="8" spans="1:187" x14ac:dyDescent="0.35">
      <c r="A8" s="2">
        <v>7</v>
      </c>
      <c r="B8" s="11" t="s">
        <v>45</v>
      </c>
      <c r="C8" s="11" t="s">
        <v>46</v>
      </c>
      <c r="D8" s="118" t="s">
        <v>2381</v>
      </c>
      <c r="E8" s="11" t="s">
        <v>70</v>
      </c>
      <c r="F8" s="2"/>
      <c r="G8" s="2"/>
      <c r="H8" s="2">
        <v>7</v>
      </c>
      <c r="I8" s="2"/>
      <c r="J8" t="s">
        <v>26</v>
      </c>
      <c r="K8" s="7" t="s">
        <v>2393</v>
      </c>
      <c r="L8" s="166">
        <v>19</v>
      </c>
      <c r="M8" s="166">
        <v>371</v>
      </c>
      <c r="N8" s="9">
        <v>0</v>
      </c>
      <c r="O8" s="9"/>
      <c r="P8" s="9">
        <f t="shared" si="0"/>
        <v>390</v>
      </c>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row>
    <row r="9" spans="1:187" x14ac:dyDescent="0.35">
      <c r="A9" s="2">
        <v>8</v>
      </c>
      <c r="B9" s="11" t="s">
        <v>49</v>
      </c>
      <c r="C9" s="11" t="s">
        <v>50</v>
      </c>
      <c r="D9" s="118" t="s">
        <v>63</v>
      </c>
      <c r="E9" s="11" t="s">
        <v>75</v>
      </c>
      <c r="F9" s="2"/>
      <c r="G9" s="2"/>
      <c r="H9" s="2">
        <v>8</v>
      </c>
      <c r="I9" s="2"/>
      <c r="J9" t="s">
        <v>26</v>
      </c>
      <c r="K9" s="7" t="s">
        <v>48</v>
      </c>
      <c r="L9" s="166">
        <v>169</v>
      </c>
      <c r="M9" s="166">
        <v>112</v>
      </c>
      <c r="N9" s="9">
        <v>0</v>
      </c>
      <c r="O9" s="9"/>
      <c r="P9" s="9">
        <f t="shared" si="0"/>
        <v>281</v>
      </c>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row>
    <row r="10" spans="1:187" x14ac:dyDescent="0.35">
      <c r="A10" s="2">
        <v>9</v>
      </c>
      <c r="B10" s="11"/>
      <c r="C10" s="11" t="s">
        <v>54</v>
      </c>
      <c r="D10" s="118" t="s">
        <v>2301</v>
      </c>
      <c r="E10" s="11" t="s">
        <v>86</v>
      </c>
      <c r="F10" s="2"/>
      <c r="G10" s="2"/>
      <c r="H10" s="2">
        <v>9</v>
      </c>
      <c r="I10" s="2"/>
      <c r="J10" t="s">
        <v>26</v>
      </c>
      <c r="K10" s="7" t="s">
        <v>2449</v>
      </c>
      <c r="L10" s="166">
        <v>19</v>
      </c>
      <c r="M10" s="166">
        <v>152</v>
      </c>
      <c r="N10" s="9">
        <v>0</v>
      </c>
      <c r="O10" s="9"/>
      <c r="P10" s="9">
        <f t="shared" si="0"/>
        <v>171</v>
      </c>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row>
    <row r="11" spans="1:187" x14ac:dyDescent="0.35">
      <c r="A11" s="2">
        <v>10</v>
      </c>
      <c r="B11" s="11" t="s">
        <v>2382</v>
      </c>
      <c r="C11" s="11" t="s">
        <v>59</v>
      </c>
      <c r="D11" s="118" t="s">
        <v>2470</v>
      </c>
      <c r="E11" s="11" t="s">
        <v>96</v>
      </c>
      <c r="F11" s="2"/>
      <c r="G11" s="2"/>
      <c r="H11" s="2">
        <v>10</v>
      </c>
      <c r="I11" s="2"/>
      <c r="J11" t="s">
        <v>26</v>
      </c>
      <c r="K11" s="7" t="s">
        <v>53</v>
      </c>
      <c r="L11" s="166">
        <v>54</v>
      </c>
      <c r="M11" s="166">
        <v>371</v>
      </c>
      <c r="N11" s="9">
        <v>0</v>
      </c>
      <c r="O11" s="9"/>
      <c r="P11" s="9">
        <f t="shared" si="0"/>
        <v>425</v>
      </c>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row>
    <row r="12" spans="1:187" x14ac:dyDescent="0.35">
      <c r="A12" s="2">
        <v>11</v>
      </c>
      <c r="B12" s="11" t="s">
        <v>63</v>
      </c>
      <c r="C12" s="11" t="s">
        <v>64</v>
      </c>
      <c r="D12" s="118" t="s">
        <v>78</v>
      </c>
      <c r="E12" s="11" t="s">
        <v>100</v>
      </c>
      <c r="F12" s="2"/>
      <c r="G12" s="2"/>
      <c r="H12" s="2">
        <v>11</v>
      </c>
      <c r="I12" s="2"/>
      <c r="J12" t="s">
        <v>26</v>
      </c>
      <c r="K12" s="7" t="s">
        <v>57</v>
      </c>
      <c r="L12" s="166">
        <v>54</v>
      </c>
      <c r="M12" s="166">
        <v>152</v>
      </c>
      <c r="N12" s="9">
        <v>0</v>
      </c>
      <c r="O12" s="9"/>
      <c r="P12" s="9">
        <f t="shared" si="0"/>
        <v>206</v>
      </c>
      <c r="Q12" s="2"/>
      <c r="R12" s="2"/>
      <c r="S12" s="2"/>
      <c r="T12" s="19"/>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row>
    <row r="13" spans="1:187" x14ac:dyDescent="0.35">
      <c r="A13" s="2">
        <v>12</v>
      </c>
      <c r="B13" s="11" t="s">
        <v>68</v>
      </c>
      <c r="C13" s="11" t="s">
        <v>69</v>
      </c>
      <c r="D13" s="118" t="s">
        <v>83</v>
      </c>
      <c r="E13" s="11" t="s">
        <v>104</v>
      </c>
      <c r="F13" s="2"/>
      <c r="G13" s="2"/>
      <c r="H13" s="2">
        <v>12</v>
      </c>
      <c r="I13" s="2"/>
      <c r="J13" t="s">
        <v>26</v>
      </c>
      <c r="K13" s="7" t="s">
        <v>62</v>
      </c>
      <c r="L13" s="166">
        <v>70</v>
      </c>
      <c r="M13" s="166">
        <v>20</v>
      </c>
      <c r="N13" s="9">
        <v>0</v>
      </c>
      <c r="O13" s="9"/>
      <c r="P13" s="9">
        <f t="shared" si="0"/>
        <v>90</v>
      </c>
      <c r="Q13" s="2"/>
      <c r="R13" s="2"/>
      <c r="S13" s="2"/>
      <c r="T13" s="2"/>
      <c r="U13" s="2"/>
      <c r="V13" s="2"/>
      <c r="W13" s="2"/>
      <c r="X13" s="2"/>
      <c r="Y13" s="2"/>
      <c r="Z13" s="2" t="s">
        <v>72</v>
      </c>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row>
    <row r="14" spans="1:187" x14ac:dyDescent="0.35">
      <c r="A14" s="2">
        <v>13</v>
      </c>
      <c r="B14" s="11" t="s">
        <v>73</v>
      </c>
      <c r="C14" s="11" t="s">
        <v>74</v>
      </c>
      <c r="D14" s="118" t="s">
        <v>88</v>
      </c>
      <c r="E14" s="11" t="s">
        <v>108</v>
      </c>
      <c r="F14" s="2"/>
      <c r="G14" s="2"/>
      <c r="H14" s="2">
        <v>13</v>
      </c>
      <c r="I14" s="2"/>
      <c r="J14" t="s">
        <v>26</v>
      </c>
      <c r="K14" s="7" t="s">
        <v>2456</v>
      </c>
      <c r="L14" s="166">
        <v>132</v>
      </c>
      <c r="M14" s="369">
        <f>+M11</f>
        <v>371</v>
      </c>
      <c r="N14" s="9">
        <v>0</v>
      </c>
      <c r="O14" s="9"/>
      <c r="P14" s="9">
        <f t="shared" si="0"/>
        <v>503</v>
      </c>
      <c r="Q14" s="2"/>
      <c r="R14" s="2"/>
      <c r="S14" s="2"/>
      <c r="T14" s="19"/>
      <c r="U14" s="2"/>
      <c r="V14" s="2"/>
      <c r="W14" s="2"/>
      <c r="X14" s="2"/>
      <c r="Y14" s="2"/>
      <c r="Z14" s="2" t="s">
        <v>77</v>
      </c>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row>
    <row r="15" spans="1:187" x14ac:dyDescent="0.35">
      <c r="A15" s="2"/>
      <c r="B15" s="11"/>
      <c r="C15" s="11"/>
      <c r="D15" s="118"/>
      <c r="E15" s="11"/>
      <c r="F15" s="2"/>
      <c r="G15" s="2"/>
      <c r="H15" s="2"/>
      <c r="I15" s="2"/>
      <c r="J15" t="s">
        <v>26</v>
      </c>
      <c r="K15" s="7" t="s">
        <v>2457</v>
      </c>
      <c r="L15" s="10">
        <f>+L14</f>
        <v>132</v>
      </c>
      <c r="M15" s="10">
        <f>+M12</f>
        <v>152</v>
      </c>
      <c r="N15" s="9">
        <v>0</v>
      </c>
      <c r="O15" s="9"/>
      <c r="P15" s="9">
        <f t="shared" ref="P15" si="1">L15+M15</f>
        <v>284</v>
      </c>
      <c r="Q15" s="2"/>
      <c r="R15" s="2"/>
      <c r="S15" s="2"/>
      <c r="T15" s="19"/>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row>
    <row r="16" spans="1:187" x14ac:dyDescent="0.35">
      <c r="A16" s="2">
        <v>14</v>
      </c>
      <c r="B16" s="11" t="s">
        <v>78</v>
      </c>
      <c r="C16" s="11" t="s">
        <v>79</v>
      </c>
      <c r="D16" s="118" t="s">
        <v>127</v>
      </c>
      <c r="E16" s="11" t="s">
        <v>128</v>
      </c>
      <c r="F16" s="2"/>
      <c r="G16" s="2"/>
      <c r="H16" s="2">
        <v>14</v>
      </c>
      <c r="I16" s="2"/>
      <c r="J16" t="s">
        <v>26</v>
      </c>
      <c r="K16" s="7" t="s">
        <v>71</v>
      </c>
      <c r="L16" s="166">
        <v>207</v>
      </c>
      <c r="M16" s="166">
        <v>37</v>
      </c>
      <c r="N16" s="9">
        <v>0</v>
      </c>
      <c r="O16" s="9"/>
      <c r="P16" s="9">
        <f t="shared" si="0"/>
        <v>244</v>
      </c>
      <c r="Q16" s="2"/>
      <c r="R16" s="2"/>
      <c r="S16" s="2"/>
      <c r="T16" s="19"/>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row>
    <row r="17" spans="1:187" x14ac:dyDescent="0.35">
      <c r="A17" s="2">
        <v>14</v>
      </c>
      <c r="B17" s="11" t="s">
        <v>78</v>
      </c>
      <c r="C17" s="11" t="s">
        <v>79</v>
      </c>
      <c r="D17" s="118" t="s">
        <v>127</v>
      </c>
      <c r="E17" s="11" t="s">
        <v>128</v>
      </c>
      <c r="F17" s="2"/>
      <c r="G17" s="2"/>
      <c r="H17" s="2">
        <v>14</v>
      </c>
      <c r="I17" s="2"/>
      <c r="J17" t="s">
        <v>26</v>
      </c>
      <c r="K17" s="7" t="s">
        <v>2454</v>
      </c>
      <c r="L17" s="166">
        <v>244</v>
      </c>
      <c r="M17" s="166">
        <v>0</v>
      </c>
      <c r="N17" s="9">
        <v>0</v>
      </c>
      <c r="O17" s="9"/>
      <c r="P17" s="9">
        <f t="shared" ref="P17" si="2">L17+M17</f>
        <v>244</v>
      </c>
      <c r="Q17" s="2"/>
      <c r="R17" s="2"/>
      <c r="S17" s="2"/>
      <c r="T17" s="19"/>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row>
    <row r="18" spans="1:187" x14ac:dyDescent="0.35">
      <c r="A18" s="2">
        <v>15</v>
      </c>
      <c r="B18" s="11" t="s">
        <v>83</v>
      </c>
      <c r="C18" s="11" t="s">
        <v>84</v>
      </c>
      <c r="D18" s="118" t="s">
        <v>1957</v>
      </c>
      <c r="E18" s="11" t="s">
        <v>133</v>
      </c>
      <c r="F18" s="2"/>
      <c r="G18" s="2"/>
      <c r="H18" s="2">
        <v>15</v>
      </c>
      <c r="I18" s="2"/>
      <c r="J18" t="s">
        <v>26</v>
      </c>
      <c r="K18" s="7" t="s">
        <v>76</v>
      </c>
      <c r="L18" s="10">
        <f>+L12</f>
        <v>54</v>
      </c>
      <c r="M18" s="10">
        <f>+M11</f>
        <v>371</v>
      </c>
      <c r="N18" s="9">
        <v>0</v>
      </c>
      <c r="O18" s="9"/>
      <c r="P18" s="9">
        <f t="shared" si="0"/>
        <v>425</v>
      </c>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row>
    <row r="19" spans="1:187" x14ac:dyDescent="0.35">
      <c r="A19" s="2">
        <v>16</v>
      </c>
      <c r="B19" s="11" t="s">
        <v>88</v>
      </c>
      <c r="C19" s="11" t="s">
        <v>89</v>
      </c>
      <c r="D19" s="118" t="s">
        <v>110</v>
      </c>
      <c r="E19" s="11" t="s">
        <v>138</v>
      </c>
      <c r="F19" s="2"/>
      <c r="G19" s="2"/>
      <c r="H19" s="2">
        <v>16</v>
      </c>
      <c r="I19" s="2"/>
      <c r="J19" t="s">
        <v>26</v>
      </c>
      <c r="K19" s="7" t="s">
        <v>82</v>
      </c>
      <c r="L19" s="10">
        <f>+L18</f>
        <v>54</v>
      </c>
      <c r="M19" s="10">
        <f>+M15</f>
        <v>152</v>
      </c>
      <c r="N19" s="9">
        <v>0</v>
      </c>
      <c r="O19" s="9"/>
      <c r="P19" s="9">
        <f t="shared" si="0"/>
        <v>206</v>
      </c>
      <c r="Q19" s="2"/>
      <c r="R19" s="2"/>
      <c r="S19" s="2"/>
      <c r="T19" s="19"/>
      <c r="U19" s="2"/>
      <c r="V19" s="2"/>
      <c r="W19" s="2"/>
    </row>
    <row r="20" spans="1:187" x14ac:dyDescent="0.35">
      <c r="A20" s="2">
        <v>17</v>
      </c>
      <c r="B20" s="11" t="s">
        <v>93</v>
      </c>
      <c r="C20" s="11" t="s">
        <v>94</v>
      </c>
      <c r="D20" s="118" t="s">
        <v>142</v>
      </c>
      <c r="E20" s="11" t="s">
        <v>143</v>
      </c>
      <c r="F20" s="2"/>
      <c r="G20" s="2"/>
      <c r="H20" s="2">
        <v>17</v>
      </c>
      <c r="I20" s="2"/>
      <c r="J20" t="s">
        <v>26</v>
      </c>
      <c r="K20" s="7" t="s">
        <v>87</v>
      </c>
      <c r="L20" s="2">
        <v>0</v>
      </c>
      <c r="M20" s="10">
        <f>+M4</f>
        <v>20</v>
      </c>
      <c r="N20" s="9">
        <v>0</v>
      </c>
      <c r="O20" s="9"/>
      <c r="P20" s="9">
        <f t="shared" si="0"/>
        <v>20</v>
      </c>
      <c r="Q20" s="2"/>
      <c r="R20" s="2"/>
      <c r="S20" s="2"/>
      <c r="T20" s="2"/>
      <c r="U20" s="2"/>
      <c r="V20" s="2"/>
      <c r="W20" s="2"/>
    </row>
    <row r="21" spans="1:187" x14ac:dyDescent="0.35">
      <c r="A21" s="2">
        <v>18</v>
      </c>
      <c r="B21" s="11" t="s">
        <v>98</v>
      </c>
      <c r="C21" s="11" t="s">
        <v>99</v>
      </c>
      <c r="D21" s="118" t="s">
        <v>125</v>
      </c>
      <c r="E21" s="11" t="s">
        <v>153</v>
      </c>
      <c r="F21" s="2"/>
      <c r="G21" s="2"/>
      <c r="H21" s="2"/>
      <c r="I21" s="2"/>
      <c r="J21" t="s">
        <v>15</v>
      </c>
      <c r="K21" s="7" t="s">
        <v>92</v>
      </c>
      <c r="L21" s="2">
        <v>0</v>
      </c>
      <c r="M21" s="10">
        <f>+M20</f>
        <v>20</v>
      </c>
      <c r="N21" s="9">
        <v>0</v>
      </c>
      <c r="O21" s="9"/>
      <c r="P21" s="9">
        <f t="shared" si="0"/>
        <v>20</v>
      </c>
      <c r="Q21" s="2"/>
      <c r="R21" s="2"/>
      <c r="S21" s="2"/>
      <c r="T21" s="19"/>
      <c r="U21" s="2"/>
      <c r="V21" s="2"/>
      <c r="W21" s="2"/>
    </row>
    <row r="22" spans="1:187" x14ac:dyDescent="0.35">
      <c r="A22" s="2">
        <v>19</v>
      </c>
      <c r="B22" s="11" t="s">
        <v>102</v>
      </c>
      <c r="C22" s="11" t="s">
        <v>103</v>
      </c>
      <c r="D22" s="118" t="s">
        <v>2302</v>
      </c>
      <c r="E22" s="11" t="s">
        <v>172</v>
      </c>
      <c r="F22" s="2"/>
      <c r="G22" s="2"/>
      <c r="H22" s="2"/>
      <c r="I22" s="2"/>
      <c r="J22" t="s">
        <v>15</v>
      </c>
      <c r="K22" s="7" t="s">
        <v>97</v>
      </c>
      <c r="L22" s="2">
        <v>0</v>
      </c>
      <c r="M22" s="10">
        <f>+M21</f>
        <v>20</v>
      </c>
      <c r="N22" s="9">
        <v>0</v>
      </c>
      <c r="O22" s="9"/>
      <c r="P22" s="9">
        <f t="shared" si="0"/>
        <v>20</v>
      </c>
      <c r="Q22" s="2"/>
      <c r="R22" s="2"/>
      <c r="S22" s="2"/>
      <c r="T22" s="19"/>
      <c r="U22" s="2"/>
      <c r="V22" s="2"/>
      <c r="W22" s="2"/>
    </row>
    <row r="23" spans="1:187" x14ac:dyDescent="0.35">
      <c r="A23" s="2">
        <v>20</v>
      </c>
      <c r="B23" s="11" t="s">
        <v>106</v>
      </c>
      <c r="C23" s="11" t="s">
        <v>107</v>
      </c>
      <c r="D23" s="118" t="s">
        <v>2303</v>
      </c>
      <c r="E23" s="11" t="s">
        <v>176</v>
      </c>
      <c r="F23" s="2"/>
      <c r="G23" s="2"/>
      <c r="H23" s="2"/>
      <c r="I23" s="2"/>
      <c r="J23" t="s">
        <v>32</v>
      </c>
      <c r="K23" s="7" t="s">
        <v>101</v>
      </c>
      <c r="L23" s="2">
        <v>19</v>
      </c>
      <c r="M23" s="2">
        <v>41</v>
      </c>
      <c r="N23" s="9">
        <v>0</v>
      </c>
      <c r="O23" s="9"/>
      <c r="P23" s="9">
        <f t="shared" si="0"/>
        <v>60</v>
      </c>
      <c r="Q23" s="2"/>
      <c r="R23" s="2"/>
      <c r="S23" s="2"/>
      <c r="T23" s="2"/>
      <c r="U23" s="2"/>
      <c r="V23" s="2"/>
      <c r="W23" s="2"/>
    </row>
    <row r="24" spans="1:187" x14ac:dyDescent="0.35">
      <c r="A24" s="2">
        <v>21</v>
      </c>
      <c r="B24" s="11" t="s">
        <v>110</v>
      </c>
      <c r="C24" s="11" t="s">
        <v>111</v>
      </c>
      <c r="D24" s="118" t="s">
        <v>140</v>
      </c>
      <c r="E24" s="11" t="s">
        <v>180</v>
      </c>
      <c r="F24" s="2"/>
      <c r="G24" s="2"/>
      <c r="H24" s="2"/>
      <c r="I24" s="2"/>
      <c r="J24" t="s">
        <v>32</v>
      </c>
      <c r="K24" s="7" t="s">
        <v>105</v>
      </c>
      <c r="L24" s="2">
        <f>+L23</f>
        <v>19</v>
      </c>
      <c r="M24" s="2">
        <v>77</v>
      </c>
      <c r="N24" s="9">
        <v>0</v>
      </c>
      <c r="O24" s="9"/>
      <c r="P24" s="9">
        <f t="shared" si="0"/>
        <v>96</v>
      </c>
      <c r="Q24" s="2"/>
      <c r="R24" s="2"/>
      <c r="S24" s="2"/>
      <c r="T24" s="2"/>
      <c r="U24" s="2"/>
      <c r="V24" s="2"/>
      <c r="W24" s="2"/>
    </row>
    <row r="25" spans="1:187" x14ac:dyDescent="0.35">
      <c r="A25" s="2">
        <v>22</v>
      </c>
      <c r="B25" s="11" t="s">
        <v>115</v>
      </c>
      <c r="C25" s="11" t="s">
        <v>116</v>
      </c>
      <c r="D25" s="118" t="s">
        <v>2304</v>
      </c>
      <c r="E25" s="11" t="s">
        <v>185</v>
      </c>
      <c r="F25" s="2"/>
      <c r="G25" s="2"/>
      <c r="H25" s="2"/>
      <c r="I25" s="2"/>
      <c r="J25" t="s">
        <v>32</v>
      </c>
      <c r="K25" s="7" t="s">
        <v>109</v>
      </c>
      <c r="L25" s="2">
        <f>+L24</f>
        <v>19</v>
      </c>
      <c r="M25" s="2">
        <f>+M24</f>
        <v>77</v>
      </c>
      <c r="N25" s="9">
        <v>0</v>
      </c>
      <c r="O25" s="9"/>
      <c r="P25" s="9">
        <f t="shared" si="0"/>
        <v>96</v>
      </c>
      <c r="Q25" s="2"/>
      <c r="R25" s="2"/>
      <c r="S25" s="2"/>
      <c r="T25" s="2"/>
      <c r="U25" s="2"/>
      <c r="V25" s="2"/>
      <c r="W25" s="2"/>
    </row>
    <row r="26" spans="1:187" x14ac:dyDescent="0.35">
      <c r="A26" s="2">
        <v>23</v>
      </c>
      <c r="B26" s="11" t="s">
        <v>120</v>
      </c>
      <c r="C26" s="11" t="s">
        <v>121</v>
      </c>
      <c r="D26" s="118" t="s">
        <v>145</v>
      </c>
      <c r="E26" s="11" t="s">
        <v>189</v>
      </c>
      <c r="F26" s="2"/>
      <c r="G26" s="2"/>
      <c r="H26" s="2"/>
      <c r="I26" s="2"/>
      <c r="J26" t="s">
        <v>32</v>
      </c>
      <c r="K26" s="7" t="s">
        <v>114</v>
      </c>
      <c r="L26" s="2">
        <f>+L25</f>
        <v>19</v>
      </c>
      <c r="M26" s="2">
        <v>160</v>
      </c>
      <c r="N26" s="9">
        <v>0</v>
      </c>
      <c r="O26" s="9"/>
      <c r="P26" s="9">
        <f t="shared" si="0"/>
        <v>179</v>
      </c>
      <c r="Q26" s="2"/>
      <c r="R26" s="2" t="s">
        <v>1825</v>
      </c>
      <c r="S26" s="2" t="s">
        <v>15</v>
      </c>
      <c r="T26" s="2" t="s">
        <v>20</v>
      </c>
      <c r="U26" s="2" t="s">
        <v>26</v>
      </c>
      <c r="V26" s="2" t="s">
        <v>32</v>
      </c>
      <c r="W26" s="2" t="s">
        <v>38</v>
      </c>
    </row>
    <row r="27" spans="1:187" x14ac:dyDescent="0.35">
      <c r="A27" s="2">
        <v>24</v>
      </c>
      <c r="B27" s="11" t="s">
        <v>125</v>
      </c>
      <c r="C27" s="11" t="s">
        <v>126</v>
      </c>
      <c r="D27" s="118" t="s">
        <v>2305</v>
      </c>
      <c r="E27" s="11" t="s">
        <v>194</v>
      </c>
      <c r="F27" s="2"/>
      <c r="G27" s="2"/>
      <c r="H27" s="2"/>
      <c r="I27" s="2"/>
      <c r="J27" t="s">
        <v>32</v>
      </c>
      <c r="K27" s="7" t="s">
        <v>119</v>
      </c>
      <c r="L27" s="2">
        <f>+L26</f>
        <v>19</v>
      </c>
      <c r="M27" s="2">
        <v>20</v>
      </c>
      <c r="N27" s="9">
        <v>0</v>
      </c>
      <c r="O27" s="9"/>
      <c r="P27" s="9">
        <f t="shared" si="0"/>
        <v>39</v>
      </c>
      <c r="Q27" s="2"/>
      <c r="R27" s="2" t="s">
        <v>6</v>
      </c>
      <c r="S27" s="7" t="s">
        <v>92</v>
      </c>
      <c r="T27" s="7" t="s">
        <v>21</v>
      </c>
      <c r="U27" s="7" t="s">
        <v>44</v>
      </c>
      <c r="V27" s="7" t="s">
        <v>101</v>
      </c>
      <c r="W27" s="7" t="s">
        <v>124</v>
      </c>
    </row>
    <row r="28" spans="1:187" x14ac:dyDescent="0.35">
      <c r="A28" s="2">
        <v>25</v>
      </c>
      <c r="B28" s="11" t="s">
        <v>130</v>
      </c>
      <c r="C28" s="11" t="s">
        <v>131</v>
      </c>
      <c r="D28" s="118" t="s">
        <v>207</v>
      </c>
      <c r="E28" s="11" t="s">
        <v>208</v>
      </c>
      <c r="F28" s="2"/>
      <c r="G28" s="2"/>
      <c r="H28" s="2"/>
      <c r="I28" s="2"/>
      <c r="J28" t="s">
        <v>38</v>
      </c>
      <c r="K28" s="7" t="s">
        <v>124</v>
      </c>
      <c r="L28" s="2">
        <v>0</v>
      </c>
      <c r="M28" s="2">
        <v>39</v>
      </c>
      <c r="N28" s="9">
        <v>0</v>
      </c>
      <c r="O28" s="9"/>
      <c r="P28" s="9">
        <f t="shared" si="0"/>
        <v>39</v>
      </c>
      <c r="Q28" s="2"/>
      <c r="R28" s="2" t="s">
        <v>15</v>
      </c>
      <c r="S28" s="7" t="s">
        <v>135</v>
      </c>
      <c r="T28" s="7" t="s">
        <v>27</v>
      </c>
      <c r="U28" s="7" t="s">
        <v>48</v>
      </c>
      <c r="V28" s="7" t="s">
        <v>105</v>
      </c>
      <c r="W28" s="7" t="s">
        <v>129</v>
      </c>
    </row>
    <row r="29" spans="1:187" x14ac:dyDescent="0.35">
      <c r="A29" s="2">
        <v>26</v>
      </c>
      <c r="B29" s="11" t="s">
        <v>136</v>
      </c>
      <c r="C29" s="11" t="s">
        <v>137</v>
      </c>
      <c r="D29" s="118" t="s">
        <v>164</v>
      </c>
      <c r="E29" s="11" t="s">
        <v>211</v>
      </c>
      <c r="F29" s="2"/>
      <c r="G29" s="2"/>
      <c r="H29" s="2"/>
      <c r="I29" s="2"/>
      <c r="J29" t="s">
        <v>38</v>
      </c>
      <c r="K29" s="7" t="s">
        <v>129</v>
      </c>
      <c r="L29" s="2">
        <v>0</v>
      </c>
      <c r="M29" s="2">
        <f>+M28</f>
        <v>39</v>
      </c>
      <c r="N29" s="9">
        <v>0</v>
      </c>
      <c r="O29" s="9"/>
      <c r="P29" s="9">
        <f t="shared" si="0"/>
        <v>39</v>
      </c>
      <c r="Q29" s="2"/>
      <c r="R29" s="2" t="s">
        <v>20</v>
      </c>
      <c r="S29" s="2"/>
      <c r="T29" s="7" t="s">
        <v>33</v>
      </c>
      <c r="U29" s="7" t="s">
        <v>53</v>
      </c>
      <c r="V29" s="7" t="s">
        <v>109</v>
      </c>
      <c r="W29" s="7" t="s">
        <v>134</v>
      </c>
    </row>
    <row r="30" spans="1:187" x14ac:dyDescent="0.35">
      <c r="A30" s="2">
        <v>27</v>
      </c>
      <c r="B30" s="11" t="s">
        <v>140</v>
      </c>
      <c r="C30" s="11" t="s">
        <v>141</v>
      </c>
      <c r="D30" s="118" t="s">
        <v>2306</v>
      </c>
      <c r="E30" s="11" t="s">
        <v>215</v>
      </c>
      <c r="F30" s="2"/>
      <c r="G30" s="2"/>
      <c r="H30" s="2"/>
      <c r="I30" s="2"/>
      <c r="J30" t="s">
        <v>38</v>
      </c>
      <c r="K30" s="7" t="s">
        <v>134</v>
      </c>
      <c r="L30" s="2">
        <v>0</v>
      </c>
      <c r="M30" s="2">
        <f>+M29</f>
        <v>39</v>
      </c>
      <c r="N30" s="9">
        <v>0</v>
      </c>
      <c r="O30" s="9"/>
      <c r="P30" s="9">
        <f t="shared" si="0"/>
        <v>39</v>
      </c>
      <c r="Q30" s="6"/>
      <c r="R30" s="2" t="s">
        <v>26</v>
      </c>
      <c r="S30" s="2"/>
      <c r="T30" s="7" t="s">
        <v>39</v>
      </c>
      <c r="U30" s="7" t="s">
        <v>57</v>
      </c>
      <c r="V30" s="7" t="s">
        <v>114</v>
      </c>
      <c r="W30" s="7" t="s">
        <v>139</v>
      </c>
    </row>
    <row r="31" spans="1:187" x14ac:dyDescent="0.35">
      <c r="A31" s="2">
        <v>28</v>
      </c>
      <c r="B31" s="11" t="s">
        <v>145</v>
      </c>
      <c r="C31" s="11" t="s">
        <v>146</v>
      </c>
      <c r="D31" s="118" t="s">
        <v>173</v>
      </c>
      <c r="E31" s="11" t="s">
        <v>218</v>
      </c>
      <c r="F31" s="2"/>
      <c r="G31" s="2"/>
      <c r="H31" s="2"/>
      <c r="I31" s="2"/>
      <c r="J31" t="s">
        <v>38</v>
      </c>
      <c r="K31" s="7" t="s">
        <v>139</v>
      </c>
      <c r="L31" s="2">
        <v>0</v>
      </c>
      <c r="M31" s="2">
        <f>+M27</f>
        <v>20</v>
      </c>
      <c r="N31" s="9">
        <v>0</v>
      </c>
      <c r="O31" s="9"/>
      <c r="P31" s="9">
        <f t="shared" si="0"/>
        <v>20</v>
      </c>
      <c r="Q31" s="2"/>
      <c r="R31" s="2" t="s">
        <v>32</v>
      </c>
      <c r="S31" s="2"/>
      <c r="T31" s="7" t="s">
        <v>150</v>
      </c>
      <c r="U31" s="7" t="s">
        <v>62</v>
      </c>
      <c r="V31" s="7" t="s">
        <v>119</v>
      </c>
      <c r="W31" s="7" t="s">
        <v>144</v>
      </c>
    </row>
    <row r="32" spans="1:187" x14ac:dyDescent="0.35">
      <c r="A32" s="2">
        <v>29</v>
      </c>
      <c r="B32" s="11" t="s">
        <v>151</v>
      </c>
      <c r="C32" s="11" t="s">
        <v>152</v>
      </c>
      <c r="D32" s="118" t="s">
        <v>225</v>
      </c>
      <c r="E32" s="11" t="s">
        <v>226</v>
      </c>
      <c r="F32" s="2"/>
      <c r="G32" s="2"/>
      <c r="H32" s="2"/>
      <c r="I32" s="2"/>
      <c r="J32" t="s">
        <v>38</v>
      </c>
      <c r="K32" s="7" t="s">
        <v>144</v>
      </c>
      <c r="L32" s="2">
        <v>0</v>
      </c>
      <c r="M32" s="2">
        <v>0</v>
      </c>
      <c r="N32" s="6">
        <v>0</v>
      </c>
      <c r="O32" s="6"/>
      <c r="P32" s="9">
        <f t="shared" si="0"/>
        <v>0</v>
      </c>
      <c r="Q32" s="2"/>
      <c r="R32" s="2" t="s">
        <v>38</v>
      </c>
      <c r="S32" s="2"/>
      <c r="T32" s="7" t="s">
        <v>154</v>
      </c>
      <c r="U32" s="7" t="s">
        <v>67</v>
      </c>
      <c r="V32" s="2"/>
      <c r="W32" s="7" t="s">
        <v>149</v>
      </c>
    </row>
    <row r="33" spans="1:23" x14ac:dyDescent="0.35">
      <c r="A33" s="2">
        <v>30</v>
      </c>
      <c r="B33" s="11" t="s">
        <v>155</v>
      </c>
      <c r="C33" s="11" t="s">
        <v>156</v>
      </c>
      <c r="D33" s="118" t="s">
        <v>2307</v>
      </c>
      <c r="E33" s="11" t="s">
        <v>230</v>
      </c>
      <c r="F33" s="2"/>
      <c r="G33" s="2"/>
      <c r="H33" s="2"/>
      <c r="I33" s="2"/>
      <c r="J33" t="s">
        <v>38</v>
      </c>
      <c r="K33" s="7" t="s">
        <v>149</v>
      </c>
      <c r="L33" s="2">
        <v>0</v>
      </c>
      <c r="M33" s="2">
        <f>+M31</f>
        <v>20</v>
      </c>
      <c r="N33" s="9">
        <v>0</v>
      </c>
      <c r="O33" s="9"/>
      <c r="P33" s="9">
        <f t="shared" si="0"/>
        <v>20</v>
      </c>
      <c r="Q33" s="2"/>
      <c r="R33" s="2"/>
      <c r="S33" s="2"/>
      <c r="T33" s="7" t="s">
        <v>159</v>
      </c>
      <c r="U33" s="7" t="s">
        <v>71</v>
      </c>
      <c r="V33" s="2"/>
      <c r="W33" s="2"/>
    </row>
    <row r="34" spans="1:23" x14ac:dyDescent="0.35">
      <c r="A34" s="2">
        <v>31</v>
      </c>
      <c r="B34" s="11" t="s">
        <v>160</v>
      </c>
      <c r="C34" s="11" t="s">
        <v>161</v>
      </c>
      <c r="D34" s="118" t="s">
        <v>187</v>
      </c>
      <c r="E34" s="11" t="s">
        <v>233</v>
      </c>
      <c r="F34" s="2"/>
      <c r="G34" s="2"/>
      <c r="H34" s="2"/>
      <c r="I34" s="2"/>
      <c r="J34" t="s">
        <v>20</v>
      </c>
      <c r="K34" s="7" t="s">
        <v>150</v>
      </c>
      <c r="L34" s="2">
        <v>0</v>
      </c>
      <c r="M34" s="8">
        <v>0</v>
      </c>
      <c r="N34" s="6">
        <v>0</v>
      </c>
      <c r="O34" s="6"/>
      <c r="P34" s="9">
        <f t="shared" si="0"/>
        <v>0</v>
      </c>
      <c r="Q34" s="2"/>
      <c r="R34" s="2"/>
      <c r="S34" s="2"/>
      <c r="T34" s="2"/>
      <c r="U34" s="7" t="s">
        <v>76</v>
      </c>
      <c r="V34" s="2"/>
      <c r="W34" s="2"/>
    </row>
    <row r="35" spans="1:23" x14ac:dyDescent="0.35">
      <c r="A35" s="2">
        <v>32</v>
      </c>
      <c r="B35" s="11" t="s">
        <v>164</v>
      </c>
      <c r="C35" s="11" t="s">
        <v>165</v>
      </c>
      <c r="D35" s="118" t="s">
        <v>191</v>
      </c>
      <c r="E35" s="11" t="s">
        <v>236</v>
      </c>
      <c r="F35" s="2"/>
      <c r="G35" s="2"/>
      <c r="H35" s="2">
        <v>1</v>
      </c>
      <c r="I35" s="2"/>
      <c r="J35" t="s">
        <v>20</v>
      </c>
      <c r="K35" s="7" t="s">
        <v>154</v>
      </c>
      <c r="L35" s="2">
        <v>0</v>
      </c>
      <c r="M35" s="8">
        <v>0</v>
      </c>
      <c r="N35" s="6">
        <v>0</v>
      </c>
      <c r="O35" s="6"/>
      <c r="P35" s="9">
        <f t="shared" si="0"/>
        <v>0</v>
      </c>
      <c r="Q35" s="2"/>
      <c r="R35" s="2"/>
      <c r="S35" s="2"/>
      <c r="T35" s="2"/>
      <c r="U35" s="7" t="s">
        <v>82</v>
      </c>
    </row>
    <row r="36" spans="1:23" x14ac:dyDescent="0.35">
      <c r="A36" s="2">
        <v>33</v>
      </c>
      <c r="B36" s="11" t="s">
        <v>169</v>
      </c>
      <c r="C36" s="11" t="s">
        <v>170</v>
      </c>
      <c r="D36" s="118" t="s">
        <v>239</v>
      </c>
      <c r="E36" s="11" t="s">
        <v>240</v>
      </c>
      <c r="F36" s="2"/>
      <c r="G36" s="2"/>
      <c r="H36" s="2">
        <v>2</v>
      </c>
      <c r="I36" s="2"/>
      <c r="J36" t="s">
        <v>20</v>
      </c>
      <c r="K36" s="7" t="s">
        <v>2464</v>
      </c>
      <c r="L36" s="2">
        <f>+L5</f>
        <v>257</v>
      </c>
      <c r="M36" s="8">
        <f>+M5+M3</f>
        <v>348</v>
      </c>
      <c r="N36" s="2"/>
      <c r="O36" s="6"/>
      <c r="P36" s="9">
        <f>L36+M36</f>
        <v>605</v>
      </c>
      <c r="Q36" s="2"/>
      <c r="R36" s="2"/>
      <c r="S36" s="2"/>
      <c r="T36" s="2"/>
      <c r="U36" s="7" t="s">
        <v>87</v>
      </c>
    </row>
    <row r="37" spans="1:23" x14ac:dyDescent="0.35">
      <c r="A37" s="2">
        <v>34</v>
      </c>
      <c r="B37" s="11" t="s">
        <v>173</v>
      </c>
      <c r="C37" s="11" t="s">
        <v>174</v>
      </c>
      <c r="D37" s="118" t="s">
        <v>243</v>
      </c>
      <c r="E37" s="11" t="s">
        <v>244</v>
      </c>
      <c r="F37" s="2"/>
      <c r="G37" s="2"/>
      <c r="H37" s="2">
        <v>3</v>
      </c>
      <c r="I37" s="2"/>
      <c r="J37" t="s">
        <v>26</v>
      </c>
      <c r="K37" s="162" t="s">
        <v>2465</v>
      </c>
      <c r="L37" s="2">
        <v>37</v>
      </c>
      <c r="M37" s="2">
        <v>0</v>
      </c>
      <c r="N37" s="2"/>
      <c r="O37" s="6"/>
      <c r="P37" s="9">
        <f t="shared" ref="P37" si="3">L37+M37+O37</f>
        <v>37</v>
      </c>
      <c r="Q37" s="2"/>
      <c r="R37" s="2"/>
      <c r="S37" s="2"/>
      <c r="T37" s="2"/>
      <c r="U37" s="7" t="s">
        <v>168</v>
      </c>
    </row>
    <row r="38" spans="1:23" x14ac:dyDescent="0.35">
      <c r="A38" s="2">
        <v>35</v>
      </c>
      <c r="B38" s="11" t="s">
        <v>178</v>
      </c>
      <c r="C38" s="11" t="s">
        <v>179</v>
      </c>
      <c r="D38" s="118" t="s">
        <v>258</v>
      </c>
      <c r="E38" s="11" t="s">
        <v>259</v>
      </c>
      <c r="F38" s="2"/>
      <c r="G38" s="2"/>
      <c r="H38" s="2">
        <v>4</v>
      </c>
      <c r="I38" s="2"/>
      <c r="J38" t="s">
        <v>26</v>
      </c>
      <c r="K38" s="7" t="s">
        <v>168</v>
      </c>
      <c r="L38" s="2">
        <f>+L7+L8</f>
        <v>151</v>
      </c>
      <c r="M38" s="2">
        <f>+M8+M7</f>
        <v>483</v>
      </c>
      <c r="N38" s="2"/>
      <c r="O38" s="6"/>
      <c r="P38" s="9">
        <f>L38+M38</f>
        <v>634</v>
      </c>
      <c r="Q38" s="2"/>
      <c r="R38" s="2"/>
      <c r="S38" s="2"/>
      <c r="T38" s="2"/>
      <c r="U38" s="7" t="s">
        <v>2454</v>
      </c>
    </row>
    <row r="39" spans="1:23" x14ac:dyDescent="0.35">
      <c r="A39" s="2">
        <v>36</v>
      </c>
      <c r="B39" s="11" t="s">
        <v>182</v>
      </c>
      <c r="C39" s="11" t="s">
        <v>183</v>
      </c>
      <c r="D39" s="118" t="s">
        <v>2308</v>
      </c>
      <c r="E39" s="11" t="s">
        <v>279</v>
      </c>
      <c r="F39" s="2"/>
      <c r="G39" s="2"/>
      <c r="H39" s="2">
        <v>5</v>
      </c>
      <c r="I39" s="2"/>
      <c r="J39" t="s">
        <v>26</v>
      </c>
      <c r="K39" s="7" t="s">
        <v>2448</v>
      </c>
      <c r="L39" s="2">
        <f>+L7+L10</f>
        <v>151</v>
      </c>
      <c r="M39" s="2">
        <f>+M7+M10</f>
        <v>264</v>
      </c>
      <c r="N39" s="2">
        <v>0</v>
      </c>
      <c r="O39" s="2"/>
      <c r="P39" s="2">
        <f>L39+M39+N39</f>
        <v>415</v>
      </c>
      <c r="Q39" s="2"/>
      <c r="R39" s="2"/>
      <c r="S39" s="2"/>
      <c r="T39" s="2"/>
      <c r="U39" s="2"/>
    </row>
    <row r="40" spans="1:23" x14ac:dyDescent="0.35">
      <c r="A40" s="2">
        <v>37</v>
      </c>
      <c r="B40" s="11" t="s">
        <v>187</v>
      </c>
      <c r="C40" s="11" t="s">
        <v>188</v>
      </c>
      <c r="D40" s="118" t="s">
        <v>282</v>
      </c>
      <c r="E40" s="11" t="s">
        <v>283</v>
      </c>
      <c r="F40" s="2"/>
      <c r="G40" s="2"/>
      <c r="H40" s="2">
        <v>6</v>
      </c>
      <c r="I40" s="2"/>
      <c r="J40" s="2"/>
      <c r="K40" s="2" t="s">
        <v>177</v>
      </c>
      <c r="L40" s="2"/>
      <c r="M40" s="2"/>
      <c r="N40" s="2"/>
      <c r="O40" s="2"/>
      <c r="P40" s="2"/>
      <c r="Q40" s="2"/>
      <c r="R40" s="2"/>
      <c r="S40" s="2"/>
      <c r="T40" s="2"/>
      <c r="U40" s="2"/>
    </row>
    <row r="41" spans="1:23" x14ac:dyDescent="0.35">
      <c r="A41" s="2">
        <v>38</v>
      </c>
      <c r="B41" s="11" t="s">
        <v>191</v>
      </c>
      <c r="C41" s="11" t="s">
        <v>192</v>
      </c>
      <c r="D41" s="118" t="s">
        <v>286</v>
      </c>
      <c r="E41" s="11" t="s">
        <v>287</v>
      </c>
      <c r="F41" s="2"/>
      <c r="G41" s="2"/>
      <c r="H41" s="2"/>
      <c r="I41" s="2"/>
      <c r="J41" s="2"/>
      <c r="K41" s="2" t="s">
        <v>181</v>
      </c>
      <c r="L41" s="2"/>
      <c r="M41" s="2"/>
      <c r="N41" s="2"/>
      <c r="O41" s="2"/>
      <c r="P41" s="2"/>
      <c r="Q41" s="2"/>
      <c r="R41" s="2"/>
      <c r="S41" s="2"/>
      <c r="T41" s="2"/>
      <c r="U41" s="2"/>
    </row>
    <row r="42" spans="1:23" x14ac:dyDescent="0.35">
      <c r="A42" s="2">
        <v>39</v>
      </c>
      <c r="B42" s="11" t="s">
        <v>196</v>
      </c>
      <c r="C42" s="11" t="s">
        <v>197</v>
      </c>
      <c r="D42" s="118" t="s">
        <v>276</v>
      </c>
      <c r="E42" s="11" t="s">
        <v>294</v>
      </c>
      <c r="F42" s="2"/>
      <c r="G42" s="2"/>
      <c r="H42" s="2"/>
      <c r="I42" s="2"/>
      <c r="J42" s="2"/>
      <c r="K42" s="2" t="s">
        <v>186</v>
      </c>
      <c r="L42" s="2"/>
      <c r="M42" s="2"/>
      <c r="N42" s="2"/>
      <c r="O42" s="2"/>
      <c r="P42" s="2"/>
      <c r="Q42" s="2"/>
      <c r="R42" s="2"/>
      <c r="S42" s="2"/>
      <c r="T42" s="2"/>
      <c r="U42" s="2"/>
    </row>
    <row r="43" spans="1:23" x14ac:dyDescent="0.35">
      <c r="A43" s="2">
        <v>40</v>
      </c>
      <c r="B43" s="11" t="s">
        <v>201</v>
      </c>
      <c r="C43" s="11" t="s">
        <v>202</v>
      </c>
      <c r="D43" s="118" t="s">
        <v>301</v>
      </c>
      <c r="E43" s="11" t="s">
        <v>302</v>
      </c>
      <c r="F43" s="2"/>
      <c r="G43" s="2"/>
      <c r="H43" s="2"/>
      <c r="I43" s="2"/>
      <c r="J43" s="2"/>
      <c r="K43" s="2" t="s">
        <v>190</v>
      </c>
      <c r="L43" s="2"/>
      <c r="M43" s="2"/>
      <c r="N43" s="2"/>
      <c r="O43" s="2"/>
      <c r="P43" s="2"/>
      <c r="Q43" s="2"/>
      <c r="R43" s="2"/>
      <c r="S43" s="2"/>
      <c r="T43" s="2"/>
      <c r="U43" s="2"/>
    </row>
    <row r="44" spans="1:23" x14ac:dyDescent="0.35">
      <c r="A44" s="2">
        <v>41</v>
      </c>
      <c r="B44" s="11" t="s">
        <v>205</v>
      </c>
      <c r="C44" s="11" t="s">
        <v>206</v>
      </c>
      <c r="D44" s="118" t="s">
        <v>284</v>
      </c>
      <c r="E44" s="11" t="s">
        <v>305</v>
      </c>
      <c r="F44" s="2"/>
      <c r="G44" s="2"/>
      <c r="H44" s="2"/>
      <c r="I44" s="2"/>
      <c r="J44" s="2"/>
      <c r="K44" s="2" t="s">
        <v>195</v>
      </c>
      <c r="L44" s="2"/>
      <c r="M44" s="2"/>
      <c r="N44" s="2"/>
      <c r="O44" s="2"/>
      <c r="P44" s="2"/>
      <c r="Q44" s="2"/>
      <c r="R44" s="2"/>
      <c r="S44" s="2"/>
      <c r="T44" s="2"/>
      <c r="U44" s="2"/>
    </row>
    <row r="45" spans="1:23" x14ac:dyDescent="0.35">
      <c r="A45" s="2">
        <v>42</v>
      </c>
      <c r="B45" s="11" t="s">
        <v>209</v>
      </c>
      <c r="C45" s="11" t="s">
        <v>210</v>
      </c>
      <c r="D45" s="118" t="s">
        <v>308</v>
      </c>
      <c r="E45" s="11" t="s">
        <v>309</v>
      </c>
      <c r="F45" s="2"/>
      <c r="G45" s="2"/>
      <c r="H45" s="2"/>
      <c r="I45" s="2"/>
      <c r="J45" s="2"/>
      <c r="K45" s="2" t="s">
        <v>200</v>
      </c>
      <c r="L45" s="2"/>
      <c r="M45" s="2"/>
      <c r="N45" s="2"/>
      <c r="O45" s="2"/>
      <c r="P45" s="2"/>
      <c r="Q45" s="2"/>
      <c r="R45" s="2"/>
      <c r="S45" s="2"/>
      <c r="T45" s="2"/>
      <c r="U45" s="2"/>
    </row>
    <row r="46" spans="1:23" x14ac:dyDescent="0.35">
      <c r="A46" s="2">
        <v>43</v>
      </c>
      <c r="B46" s="11" t="s">
        <v>212</v>
      </c>
      <c r="C46" s="11" t="s">
        <v>213</v>
      </c>
      <c r="D46" s="118" t="s">
        <v>295</v>
      </c>
      <c r="E46" s="11" t="s">
        <v>316</v>
      </c>
      <c r="F46" s="2"/>
      <c r="G46" s="2"/>
      <c r="H46" s="2"/>
      <c r="I46" s="2"/>
      <c r="J46" s="2"/>
      <c r="K46" s="2"/>
      <c r="L46" s="2"/>
      <c r="M46" s="2"/>
      <c r="N46" s="2"/>
      <c r="O46" s="2"/>
      <c r="P46" s="2"/>
      <c r="Q46" s="2"/>
      <c r="R46" s="2"/>
      <c r="S46" s="2"/>
      <c r="T46" s="2"/>
      <c r="U46" s="2"/>
    </row>
    <row r="47" spans="1:23" x14ac:dyDescent="0.35">
      <c r="A47" s="2">
        <v>44</v>
      </c>
      <c r="B47" s="11" t="s">
        <v>216</v>
      </c>
      <c r="C47" s="11" t="s">
        <v>217</v>
      </c>
      <c r="D47" s="118" t="s">
        <v>303</v>
      </c>
      <c r="E47" s="11" t="s">
        <v>319</v>
      </c>
      <c r="F47" s="2"/>
      <c r="G47" s="2"/>
      <c r="H47" s="2"/>
      <c r="I47" s="2"/>
      <c r="J47" s="2"/>
      <c r="K47" s="2"/>
      <c r="L47" s="2"/>
      <c r="M47" s="2"/>
      <c r="N47" s="2"/>
      <c r="O47" s="2"/>
      <c r="P47" s="2"/>
      <c r="Q47" s="2"/>
      <c r="R47" s="2"/>
      <c r="S47" s="2"/>
      <c r="T47" s="2"/>
      <c r="U47" s="2"/>
    </row>
    <row r="48" spans="1:23" x14ac:dyDescent="0.35">
      <c r="A48" s="2">
        <v>45</v>
      </c>
      <c r="B48" s="11" t="s">
        <v>219</v>
      </c>
      <c r="C48" s="11" t="s">
        <v>220</v>
      </c>
      <c r="D48" s="118" t="s">
        <v>310</v>
      </c>
      <c r="E48" s="11" t="s">
        <v>326</v>
      </c>
      <c r="F48" s="2"/>
      <c r="G48" s="2"/>
      <c r="H48" s="2"/>
      <c r="I48" s="2"/>
      <c r="J48" s="2"/>
      <c r="K48" s="2"/>
      <c r="L48" s="2"/>
      <c r="M48" s="2"/>
      <c r="N48" s="2"/>
      <c r="O48" s="2"/>
      <c r="P48" s="2"/>
      <c r="Q48" s="2"/>
      <c r="R48" s="2"/>
      <c r="S48" s="2"/>
      <c r="T48" s="2"/>
      <c r="U48" s="2"/>
    </row>
    <row r="49" spans="1:21" x14ac:dyDescent="0.35">
      <c r="A49" s="2">
        <v>46</v>
      </c>
      <c r="B49" s="11" t="s">
        <v>223</v>
      </c>
      <c r="C49" s="11" t="s">
        <v>224</v>
      </c>
      <c r="D49" s="118" t="s">
        <v>2309</v>
      </c>
      <c r="E49" s="11" t="s">
        <v>330</v>
      </c>
      <c r="F49" s="2"/>
      <c r="G49" s="2"/>
      <c r="H49" s="2" t="s">
        <v>6</v>
      </c>
      <c r="I49" s="2" t="s">
        <v>6</v>
      </c>
      <c r="J49" s="2"/>
      <c r="K49" s="2"/>
      <c r="L49" s="2"/>
      <c r="M49" s="2"/>
      <c r="N49" s="2"/>
      <c r="O49" s="2"/>
      <c r="P49" s="2"/>
      <c r="Q49" s="2"/>
      <c r="R49" s="2"/>
      <c r="S49" s="2"/>
      <c r="T49" s="2"/>
      <c r="U49" s="2"/>
    </row>
    <row r="50" spans="1:21" x14ac:dyDescent="0.35">
      <c r="A50" s="2">
        <v>47</v>
      </c>
      <c r="B50" s="11" t="s">
        <v>227</v>
      </c>
      <c r="C50" s="11" t="s">
        <v>228</v>
      </c>
      <c r="D50" s="118" t="s">
        <v>320</v>
      </c>
      <c r="E50" s="11" t="s">
        <v>333</v>
      </c>
      <c r="F50" s="2"/>
      <c r="G50" s="2"/>
      <c r="H50" s="2" t="s">
        <v>2401</v>
      </c>
      <c r="I50" s="2" t="s">
        <v>15</v>
      </c>
      <c r="J50" s="2"/>
      <c r="K50" s="2"/>
      <c r="L50" s="2"/>
      <c r="M50" s="2"/>
      <c r="N50" s="2"/>
      <c r="O50" s="2"/>
      <c r="P50" s="2"/>
      <c r="Q50" s="2"/>
      <c r="R50" s="2"/>
      <c r="S50" s="2"/>
      <c r="T50" s="2"/>
      <c r="U50" s="2"/>
    </row>
    <row r="51" spans="1:21" ht="34.5" x14ac:dyDescent="0.35">
      <c r="A51" s="2">
        <v>48</v>
      </c>
      <c r="B51" s="11" t="s">
        <v>231</v>
      </c>
      <c r="C51" s="11" t="s">
        <v>232</v>
      </c>
      <c r="D51" s="118" t="s">
        <v>336</v>
      </c>
      <c r="E51" s="11" t="s">
        <v>337</v>
      </c>
      <c r="H51" t="s">
        <v>2402</v>
      </c>
      <c r="I51" s="2" t="s">
        <v>20</v>
      </c>
      <c r="J51" s="2"/>
      <c r="K51" s="2"/>
      <c r="L51" s="3" t="s">
        <v>2392</v>
      </c>
      <c r="M51" s="3" t="s">
        <v>8</v>
      </c>
      <c r="N51" s="3" t="s">
        <v>2404</v>
      </c>
      <c r="O51" s="3" t="s">
        <v>2379</v>
      </c>
      <c r="P51" s="3" t="s">
        <v>10</v>
      </c>
    </row>
    <row r="52" spans="1:21" x14ac:dyDescent="0.35">
      <c r="A52" s="2">
        <v>49</v>
      </c>
      <c r="B52" s="11" t="s">
        <v>234</v>
      </c>
      <c r="C52" s="11" t="s">
        <v>235</v>
      </c>
      <c r="D52" s="118" t="s">
        <v>331</v>
      </c>
      <c r="E52" s="11" t="s">
        <v>340</v>
      </c>
      <c r="I52" s="2" t="s">
        <v>26</v>
      </c>
      <c r="J52" t="s">
        <v>6</v>
      </c>
      <c r="K52" s="2" t="s">
        <v>6</v>
      </c>
      <c r="L52" s="9">
        <v>0</v>
      </c>
      <c r="M52" s="9">
        <v>0</v>
      </c>
      <c r="N52" s="9">
        <v>0</v>
      </c>
      <c r="O52" s="9"/>
      <c r="P52" s="9">
        <v>0</v>
      </c>
    </row>
    <row r="53" spans="1:21" x14ac:dyDescent="0.35">
      <c r="A53" s="2">
        <v>50</v>
      </c>
      <c r="B53" s="11" t="s">
        <v>237</v>
      </c>
      <c r="C53" s="11" t="s">
        <v>238</v>
      </c>
      <c r="D53" s="118" t="s">
        <v>347</v>
      </c>
      <c r="E53" s="11" t="s">
        <v>348</v>
      </c>
      <c r="I53" s="2" t="s">
        <v>32</v>
      </c>
      <c r="J53" t="s">
        <v>20</v>
      </c>
      <c r="K53" s="7" t="s">
        <v>2444</v>
      </c>
      <c r="L53" s="9">
        <v>0</v>
      </c>
      <c r="M53" s="2">
        <f>+M3</f>
        <v>39</v>
      </c>
      <c r="N53" s="9">
        <v>0</v>
      </c>
      <c r="O53" s="9"/>
      <c r="P53" s="9">
        <f>L53+M53</f>
        <v>39</v>
      </c>
    </row>
    <row r="54" spans="1:21" x14ac:dyDescent="0.35">
      <c r="A54" s="2">
        <v>51</v>
      </c>
      <c r="B54" s="11" t="s">
        <v>241</v>
      </c>
      <c r="C54" s="11" t="s">
        <v>242</v>
      </c>
      <c r="D54" s="118" t="s">
        <v>2310</v>
      </c>
      <c r="E54" s="11" t="s">
        <v>351</v>
      </c>
      <c r="I54" s="2" t="s">
        <v>38</v>
      </c>
      <c r="J54" t="s">
        <v>20</v>
      </c>
      <c r="K54" s="7" t="s">
        <v>2445</v>
      </c>
      <c r="L54" s="2">
        <v>0</v>
      </c>
      <c r="M54" s="2">
        <f t="shared" ref="M54:M89" si="4">+M4</f>
        <v>20</v>
      </c>
      <c r="N54" s="9">
        <v>0</v>
      </c>
      <c r="O54" s="9"/>
      <c r="P54" s="9">
        <f t="shared" ref="P54" si="5">L54+M54</f>
        <v>20</v>
      </c>
    </row>
    <row r="55" spans="1:21" x14ac:dyDescent="0.35">
      <c r="A55" s="2">
        <v>52</v>
      </c>
      <c r="B55" s="11" t="s">
        <v>245</v>
      </c>
      <c r="C55" s="11" t="s">
        <v>246</v>
      </c>
      <c r="D55" s="118" t="s">
        <v>345</v>
      </c>
      <c r="E55" s="11" t="s">
        <v>358</v>
      </c>
      <c r="I55" s="2"/>
      <c r="J55" t="s">
        <v>20</v>
      </c>
      <c r="K55" s="7" t="s">
        <v>2443</v>
      </c>
      <c r="L55" s="2">
        <v>86</v>
      </c>
      <c r="M55" s="2">
        <f t="shared" si="4"/>
        <v>309</v>
      </c>
      <c r="N55" s="2">
        <v>0</v>
      </c>
      <c r="O55" s="2">
        <v>171</v>
      </c>
      <c r="P55" s="9">
        <f>L55+M55+O55</f>
        <v>566</v>
      </c>
    </row>
    <row r="56" spans="1:21" x14ac:dyDescent="0.35">
      <c r="A56" s="2">
        <v>53</v>
      </c>
      <c r="B56" s="11" t="s">
        <v>249</v>
      </c>
      <c r="C56" s="11" t="s">
        <v>250</v>
      </c>
      <c r="D56" s="118" t="s">
        <v>365</v>
      </c>
      <c r="E56" s="11" t="s">
        <v>366</v>
      </c>
      <c r="I56" s="2"/>
      <c r="J56" t="s">
        <v>20</v>
      </c>
      <c r="K56" s="7" t="s">
        <v>2446</v>
      </c>
      <c r="L56" s="2">
        <v>0</v>
      </c>
      <c r="M56" s="2">
        <f t="shared" si="4"/>
        <v>59</v>
      </c>
      <c r="N56" s="2">
        <v>0</v>
      </c>
      <c r="O56" s="2"/>
      <c r="P56" s="9">
        <f t="shared" ref="P56:P89" si="6">L56+M56+O56</f>
        <v>59</v>
      </c>
    </row>
    <row r="57" spans="1:21" x14ac:dyDescent="0.35">
      <c r="A57" s="2">
        <v>54</v>
      </c>
      <c r="B57" s="11" t="s">
        <v>253</v>
      </c>
      <c r="C57" s="11" t="s">
        <v>254</v>
      </c>
      <c r="D57" s="118" t="s">
        <v>2311</v>
      </c>
      <c r="E57" s="11" t="s">
        <v>374</v>
      </c>
      <c r="I57" s="2"/>
      <c r="J57" t="s">
        <v>26</v>
      </c>
      <c r="K57" s="7" t="s">
        <v>2413</v>
      </c>
      <c r="L57" s="2">
        <v>44</v>
      </c>
      <c r="M57" s="2">
        <f t="shared" si="4"/>
        <v>112</v>
      </c>
      <c r="N57" s="2">
        <v>0</v>
      </c>
      <c r="O57" s="2">
        <v>88</v>
      </c>
      <c r="P57" s="9">
        <f t="shared" si="6"/>
        <v>244</v>
      </c>
    </row>
    <row r="58" spans="1:21" x14ac:dyDescent="0.35">
      <c r="A58" s="2">
        <v>55</v>
      </c>
      <c r="B58" s="11" t="s">
        <v>256</v>
      </c>
      <c r="C58" s="11" t="s">
        <v>257</v>
      </c>
      <c r="D58" s="118" t="s">
        <v>367</v>
      </c>
      <c r="E58" s="11" t="s">
        <v>381</v>
      </c>
      <c r="I58" s="2"/>
      <c r="J58" t="s">
        <v>26</v>
      </c>
      <c r="K58" s="7" t="s">
        <v>2414</v>
      </c>
      <c r="L58" s="2">
        <v>6</v>
      </c>
      <c r="M58" s="2">
        <f t="shared" si="4"/>
        <v>371</v>
      </c>
      <c r="N58" s="2">
        <v>0</v>
      </c>
      <c r="O58" s="2">
        <v>13</v>
      </c>
      <c r="P58" s="9">
        <f t="shared" si="6"/>
        <v>390</v>
      </c>
    </row>
    <row r="59" spans="1:21" x14ac:dyDescent="0.35">
      <c r="A59" s="2">
        <v>56</v>
      </c>
      <c r="B59" s="11" t="s">
        <v>260</v>
      </c>
      <c r="C59" s="11" t="s">
        <v>261</v>
      </c>
      <c r="D59" s="118" t="s">
        <v>2312</v>
      </c>
      <c r="E59" s="11" t="s">
        <v>385</v>
      </c>
      <c r="I59" s="2"/>
      <c r="J59" t="s">
        <v>26</v>
      </c>
      <c r="K59" s="7" t="s">
        <v>2415</v>
      </c>
      <c r="L59" s="2">
        <v>56</v>
      </c>
      <c r="M59" s="2">
        <f>+M9</f>
        <v>112</v>
      </c>
      <c r="N59" s="2">
        <v>0</v>
      </c>
      <c r="O59" s="2">
        <v>113</v>
      </c>
      <c r="P59" s="9">
        <f t="shared" si="6"/>
        <v>281</v>
      </c>
    </row>
    <row r="60" spans="1:21" x14ac:dyDescent="0.35">
      <c r="A60" s="2">
        <v>57</v>
      </c>
      <c r="B60" s="11" t="s">
        <v>264</v>
      </c>
      <c r="C60" s="11" t="s">
        <v>265</v>
      </c>
      <c r="D60" s="118" t="s">
        <v>371</v>
      </c>
      <c r="E60" s="11" t="s">
        <v>388</v>
      </c>
      <c r="I60" s="2"/>
      <c r="J60" t="s">
        <v>26</v>
      </c>
      <c r="K60" s="7" t="s">
        <v>2450</v>
      </c>
      <c r="L60" s="2">
        <v>6</v>
      </c>
      <c r="M60" s="2">
        <f>+M12</f>
        <v>152</v>
      </c>
      <c r="N60" s="2">
        <v>0</v>
      </c>
      <c r="O60" s="2">
        <v>13</v>
      </c>
      <c r="P60" s="9">
        <f t="shared" si="6"/>
        <v>171</v>
      </c>
    </row>
    <row r="61" spans="1:21" x14ac:dyDescent="0.35">
      <c r="A61" s="2">
        <v>58</v>
      </c>
      <c r="B61" s="11" t="s">
        <v>268</v>
      </c>
      <c r="C61" s="11" t="s">
        <v>269</v>
      </c>
      <c r="D61" s="118" t="s">
        <v>2313</v>
      </c>
      <c r="E61" s="11" t="s">
        <v>396</v>
      </c>
      <c r="I61" s="2"/>
      <c r="J61" t="s">
        <v>26</v>
      </c>
      <c r="K61" s="7" t="s">
        <v>2416</v>
      </c>
      <c r="L61" s="2">
        <v>18</v>
      </c>
      <c r="M61" s="2">
        <f t="shared" si="4"/>
        <v>371</v>
      </c>
      <c r="N61" s="2">
        <v>0</v>
      </c>
      <c r="O61" s="2">
        <v>36</v>
      </c>
      <c r="P61" s="9">
        <f t="shared" si="6"/>
        <v>425</v>
      </c>
    </row>
    <row r="62" spans="1:21" x14ac:dyDescent="0.35">
      <c r="A62" s="2">
        <v>59</v>
      </c>
      <c r="B62" s="11" t="s">
        <v>272</v>
      </c>
      <c r="C62" s="11" t="s">
        <v>273</v>
      </c>
      <c r="D62" s="118" t="s">
        <v>382</v>
      </c>
      <c r="E62" s="11" t="s">
        <v>399</v>
      </c>
      <c r="I62" s="2"/>
      <c r="J62" t="s">
        <v>26</v>
      </c>
      <c r="K62" s="7" t="s">
        <v>2417</v>
      </c>
      <c r="L62" s="2">
        <v>18</v>
      </c>
      <c r="M62" s="2">
        <f t="shared" si="4"/>
        <v>152</v>
      </c>
      <c r="N62" s="2">
        <v>0</v>
      </c>
      <c r="O62" s="2">
        <v>36</v>
      </c>
      <c r="P62" s="9">
        <f t="shared" si="6"/>
        <v>206</v>
      </c>
    </row>
    <row r="63" spans="1:21" x14ac:dyDescent="0.35">
      <c r="A63" s="2">
        <v>60</v>
      </c>
      <c r="B63" s="11" t="s">
        <v>276</v>
      </c>
      <c r="C63" s="11" t="s">
        <v>277</v>
      </c>
      <c r="D63" s="118" t="s">
        <v>402</v>
      </c>
      <c r="E63" s="11" t="s">
        <v>403</v>
      </c>
      <c r="I63" s="2"/>
      <c r="J63" t="s">
        <v>26</v>
      </c>
      <c r="K63" s="7" t="s">
        <v>2418</v>
      </c>
      <c r="L63" s="2">
        <v>23</v>
      </c>
      <c r="M63" s="2">
        <f t="shared" si="4"/>
        <v>20</v>
      </c>
      <c r="N63" s="2">
        <v>0</v>
      </c>
      <c r="O63" s="2">
        <v>47</v>
      </c>
      <c r="P63" s="9">
        <f t="shared" si="6"/>
        <v>90</v>
      </c>
    </row>
    <row r="64" spans="1:21" x14ac:dyDescent="0.35">
      <c r="A64" s="2">
        <v>60</v>
      </c>
      <c r="B64" s="11" t="s">
        <v>276</v>
      </c>
      <c r="C64" s="11" t="s">
        <v>277</v>
      </c>
      <c r="D64" s="118" t="s">
        <v>402</v>
      </c>
      <c r="E64" s="11" t="s">
        <v>403</v>
      </c>
      <c r="I64" s="2"/>
      <c r="J64" t="s">
        <v>26</v>
      </c>
      <c r="K64" s="7" t="s">
        <v>2458</v>
      </c>
      <c r="L64" s="2">
        <v>44</v>
      </c>
      <c r="M64" s="2">
        <f t="shared" si="4"/>
        <v>371</v>
      </c>
      <c r="N64" s="2">
        <v>0</v>
      </c>
      <c r="O64" s="2">
        <v>88</v>
      </c>
      <c r="P64" s="9">
        <f t="shared" si="6"/>
        <v>503</v>
      </c>
    </row>
    <row r="65" spans="1:187" x14ac:dyDescent="0.35">
      <c r="A65" s="2">
        <v>61</v>
      </c>
      <c r="B65" s="11" t="s">
        <v>280</v>
      </c>
      <c r="C65" s="11" t="s">
        <v>281</v>
      </c>
      <c r="D65" s="118" t="s">
        <v>406</v>
      </c>
      <c r="E65" s="11" t="s">
        <v>407</v>
      </c>
      <c r="I65" s="2"/>
      <c r="J65" t="s">
        <v>26</v>
      </c>
      <c r="K65" s="7" t="s">
        <v>2459</v>
      </c>
      <c r="L65" s="2">
        <v>44</v>
      </c>
      <c r="M65" s="2">
        <f t="shared" si="4"/>
        <v>152</v>
      </c>
      <c r="N65" s="2">
        <v>0</v>
      </c>
      <c r="O65" s="2">
        <v>88</v>
      </c>
      <c r="P65" s="9">
        <f t="shared" ref="P65" si="7">L65+M65+O65</f>
        <v>284</v>
      </c>
    </row>
    <row r="66" spans="1:187" x14ac:dyDescent="0.35">
      <c r="A66" s="2">
        <v>14</v>
      </c>
      <c r="B66" s="11" t="s">
        <v>78</v>
      </c>
      <c r="C66" s="11" t="s">
        <v>79</v>
      </c>
      <c r="D66" s="118" t="s">
        <v>127</v>
      </c>
      <c r="E66" s="11" t="s">
        <v>128</v>
      </c>
      <c r="F66" s="2"/>
      <c r="G66" s="2"/>
      <c r="H66" s="2">
        <v>14</v>
      </c>
      <c r="I66" s="2"/>
      <c r="J66" t="s">
        <v>26</v>
      </c>
      <c r="K66" s="7" t="s">
        <v>2419</v>
      </c>
      <c r="L66" s="2">
        <v>69</v>
      </c>
      <c r="M66" s="2">
        <f t="shared" si="4"/>
        <v>37</v>
      </c>
      <c r="N66" s="2">
        <v>0</v>
      </c>
      <c r="O66" s="2">
        <v>138</v>
      </c>
      <c r="P66" s="9">
        <f t="shared" si="6"/>
        <v>244</v>
      </c>
      <c r="Q66" s="2"/>
      <c r="R66" s="2"/>
      <c r="S66" s="2"/>
      <c r="T66" s="19"/>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row>
    <row r="67" spans="1:187" x14ac:dyDescent="0.35">
      <c r="A67" s="2">
        <v>62</v>
      </c>
      <c r="B67" s="11" t="s">
        <v>284</v>
      </c>
      <c r="C67" s="11" t="s">
        <v>285</v>
      </c>
      <c r="D67" s="118" t="s">
        <v>2314</v>
      </c>
      <c r="E67" s="11" t="s">
        <v>411</v>
      </c>
      <c r="I67" s="2"/>
      <c r="J67" t="s">
        <v>26</v>
      </c>
      <c r="K67" s="7" t="s">
        <v>2455</v>
      </c>
      <c r="L67" s="2">
        <v>81</v>
      </c>
      <c r="M67" s="2">
        <f t="shared" si="4"/>
        <v>0</v>
      </c>
      <c r="N67" s="2">
        <v>0</v>
      </c>
      <c r="O67" s="2">
        <v>163</v>
      </c>
      <c r="P67" s="9">
        <f t="shared" si="6"/>
        <v>244</v>
      </c>
    </row>
    <row r="68" spans="1:187" x14ac:dyDescent="0.35">
      <c r="A68" s="2">
        <v>63</v>
      </c>
      <c r="B68" s="11" t="s">
        <v>288</v>
      </c>
      <c r="C68" s="11" t="s">
        <v>289</v>
      </c>
      <c r="D68" s="118" t="s">
        <v>414</v>
      </c>
      <c r="E68" s="11" t="s">
        <v>415</v>
      </c>
      <c r="I68" s="2"/>
      <c r="J68" t="s">
        <v>26</v>
      </c>
      <c r="K68" s="7" t="s">
        <v>2420</v>
      </c>
      <c r="L68" s="2">
        <v>18</v>
      </c>
      <c r="M68" s="2">
        <f t="shared" si="4"/>
        <v>371</v>
      </c>
      <c r="N68" s="2">
        <v>0</v>
      </c>
      <c r="O68" s="2">
        <v>36</v>
      </c>
      <c r="P68" s="9">
        <f t="shared" si="6"/>
        <v>425</v>
      </c>
    </row>
    <row r="69" spans="1:187" x14ac:dyDescent="0.35">
      <c r="A69" s="2">
        <v>64</v>
      </c>
      <c r="B69" s="11" t="s">
        <v>292</v>
      </c>
      <c r="C69" s="11" t="s">
        <v>293</v>
      </c>
      <c r="D69" s="118" t="s">
        <v>393</v>
      </c>
      <c r="E69" s="11" t="s">
        <v>418</v>
      </c>
      <c r="I69" s="2"/>
      <c r="J69" t="s">
        <v>26</v>
      </c>
      <c r="K69" s="7" t="s">
        <v>2421</v>
      </c>
      <c r="L69" s="2">
        <v>18</v>
      </c>
      <c r="M69" s="2">
        <f t="shared" si="4"/>
        <v>152</v>
      </c>
      <c r="N69" s="2">
        <v>0</v>
      </c>
      <c r="O69" s="2">
        <v>36</v>
      </c>
      <c r="P69" s="9">
        <f t="shared" si="6"/>
        <v>206</v>
      </c>
    </row>
    <row r="70" spans="1:187" x14ac:dyDescent="0.35">
      <c r="A70" s="2">
        <v>65</v>
      </c>
      <c r="B70" s="11" t="s">
        <v>295</v>
      </c>
      <c r="C70" s="11" t="s">
        <v>296</v>
      </c>
      <c r="D70" s="118" t="s">
        <v>421</v>
      </c>
      <c r="E70" s="11" t="s">
        <v>422</v>
      </c>
      <c r="I70" s="2"/>
      <c r="J70" t="s">
        <v>26</v>
      </c>
      <c r="K70" s="7" t="s">
        <v>2422</v>
      </c>
      <c r="L70" s="2">
        <v>0</v>
      </c>
      <c r="M70" s="2">
        <f t="shared" si="4"/>
        <v>20</v>
      </c>
      <c r="N70" s="2">
        <v>0</v>
      </c>
      <c r="O70" s="2"/>
      <c r="P70" s="9">
        <f t="shared" si="6"/>
        <v>20</v>
      </c>
    </row>
    <row r="71" spans="1:187" x14ac:dyDescent="0.35">
      <c r="A71" s="2">
        <v>66</v>
      </c>
      <c r="B71" s="11" t="s">
        <v>299</v>
      </c>
      <c r="C71" s="11" t="s">
        <v>300</v>
      </c>
      <c r="D71" s="118" t="s">
        <v>2315</v>
      </c>
      <c r="E71" s="11" t="s">
        <v>430</v>
      </c>
      <c r="I71" s="2"/>
      <c r="J71" t="s">
        <v>15</v>
      </c>
      <c r="K71" s="7" t="s">
        <v>2425</v>
      </c>
      <c r="L71" s="2">
        <v>0</v>
      </c>
      <c r="M71" s="2">
        <f t="shared" si="4"/>
        <v>20</v>
      </c>
      <c r="N71" s="2">
        <v>0</v>
      </c>
      <c r="O71" s="2"/>
      <c r="P71" s="9">
        <f t="shared" si="6"/>
        <v>20</v>
      </c>
    </row>
    <row r="72" spans="1:187" x14ac:dyDescent="0.35">
      <c r="A72" s="2">
        <v>67</v>
      </c>
      <c r="B72" s="11" t="s">
        <v>303</v>
      </c>
      <c r="C72" s="11" t="s">
        <v>304</v>
      </c>
      <c r="D72" s="118" t="s">
        <v>408</v>
      </c>
      <c r="E72" s="11" t="s">
        <v>433</v>
      </c>
      <c r="I72" s="2"/>
      <c r="J72" t="s">
        <v>15</v>
      </c>
      <c r="K72" s="7" t="s">
        <v>2426</v>
      </c>
      <c r="L72" s="2">
        <v>0</v>
      </c>
      <c r="M72" s="2">
        <f t="shared" si="4"/>
        <v>20</v>
      </c>
      <c r="N72" s="2">
        <v>0</v>
      </c>
      <c r="O72" s="2"/>
      <c r="P72" s="9">
        <f t="shared" si="6"/>
        <v>20</v>
      </c>
    </row>
    <row r="73" spans="1:187" x14ac:dyDescent="0.35">
      <c r="A73" s="2">
        <v>68</v>
      </c>
      <c r="B73" s="11" t="s">
        <v>306</v>
      </c>
      <c r="C73" s="11" t="s">
        <v>307</v>
      </c>
      <c r="D73" s="118" t="s">
        <v>412</v>
      </c>
      <c r="E73" s="11" t="s">
        <v>436</v>
      </c>
      <c r="I73" s="2"/>
      <c r="J73" t="s">
        <v>32</v>
      </c>
      <c r="K73" s="7" t="s">
        <v>2427</v>
      </c>
      <c r="L73" s="2">
        <v>19</v>
      </c>
      <c r="M73" s="2">
        <f t="shared" si="4"/>
        <v>41</v>
      </c>
      <c r="N73" s="2">
        <v>0</v>
      </c>
      <c r="O73" s="2">
        <v>0</v>
      </c>
      <c r="P73" s="9">
        <f t="shared" si="6"/>
        <v>60</v>
      </c>
    </row>
    <row r="74" spans="1:187" x14ac:dyDescent="0.35">
      <c r="A74" s="2">
        <v>69</v>
      </c>
      <c r="B74" s="11" t="s">
        <v>310</v>
      </c>
      <c r="C74" s="11" t="s">
        <v>311</v>
      </c>
      <c r="D74" s="118" t="s">
        <v>416</v>
      </c>
      <c r="E74" s="11" t="s">
        <v>439</v>
      </c>
      <c r="I74" s="2"/>
      <c r="J74" t="s">
        <v>32</v>
      </c>
      <c r="K74" s="7" t="s">
        <v>2428</v>
      </c>
      <c r="L74" s="2">
        <f>+L73</f>
        <v>19</v>
      </c>
      <c r="M74" s="2">
        <f t="shared" si="4"/>
        <v>77</v>
      </c>
      <c r="N74" s="2">
        <v>0</v>
      </c>
      <c r="O74" s="2">
        <v>0</v>
      </c>
      <c r="P74" s="9">
        <f t="shared" si="6"/>
        <v>96</v>
      </c>
    </row>
    <row r="75" spans="1:187" x14ac:dyDescent="0.35">
      <c r="A75" s="2">
        <v>70</v>
      </c>
      <c r="B75" s="11" t="s">
        <v>314</v>
      </c>
      <c r="C75" s="11" t="s">
        <v>315</v>
      </c>
      <c r="D75" s="118" t="s">
        <v>419</v>
      </c>
      <c r="E75" s="11" t="s">
        <v>442</v>
      </c>
      <c r="I75" s="2"/>
      <c r="J75" t="s">
        <v>32</v>
      </c>
      <c r="K75" s="7" t="s">
        <v>2429</v>
      </c>
      <c r="L75" s="2">
        <f>+L74</f>
        <v>19</v>
      </c>
      <c r="M75" s="2">
        <f t="shared" si="4"/>
        <v>77</v>
      </c>
      <c r="N75" s="2">
        <v>0</v>
      </c>
      <c r="O75" s="2">
        <v>0</v>
      </c>
      <c r="P75" s="9">
        <f t="shared" si="6"/>
        <v>96</v>
      </c>
    </row>
    <row r="76" spans="1:187" x14ac:dyDescent="0.35">
      <c r="A76" s="2">
        <v>71</v>
      </c>
      <c r="B76" s="11" t="s">
        <v>317</v>
      </c>
      <c r="C76" s="11" t="s">
        <v>318</v>
      </c>
      <c r="D76" s="118" t="s">
        <v>2316</v>
      </c>
      <c r="E76" s="11" t="s">
        <v>446</v>
      </c>
      <c r="I76" s="2"/>
      <c r="J76" t="s">
        <v>32</v>
      </c>
      <c r="K76" s="7" t="s">
        <v>2430</v>
      </c>
      <c r="L76" s="2">
        <f>+L75</f>
        <v>19</v>
      </c>
      <c r="M76" s="2">
        <f t="shared" si="4"/>
        <v>160</v>
      </c>
      <c r="N76" s="2">
        <v>0</v>
      </c>
      <c r="O76" s="2">
        <v>0</v>
      </c>
      <c r="P76" s="9">
        <f t="shared" si="6"/>
        <v>179</v>
      </c>
    </row>
    <row r="77" spans="1:187" x14ac:dyDescent="0.35">
      <c r="A77" s="2">
        <v>72</v>
      </c>
      <c r="B77" s="11" t="s">
        <v>320</v>
      </c>
      <c r="C77" s="11" t="s">
        <v>321</v>
      </c>
      <c r="D77" s="118" t="s">
        <v>434</v>
      </c>
      <c r="E77" s="11" t="s">
        <v>449</v>
      </c>
      <c r="I77" s="2"/>
      <c r="J77" t="s">
        <v>32</v>
      </c>
      <c r="K77" s="7" t="s">
        <v>2431</v>
      </c>
      <c r="L77" s="2">
        <f>+L76</f>
        <v>19</v>
      </c>
      <c r="M77" s="2">
        <f t="shared" si="4"/>
        <v>20</v>
      </c>
      <c r="N77" s="2">
        <v>0</v>
      </c>
      <c r="O77" s="2">
        <v>0</v>
      </c>
      <c r="P77" s="9">
        <f t="shared" si="6"/>
        <v>39</v>
      </c>
    </row>
    <row r="78" spans="1:187" x14ac:dyDescent="0.35">
      <c r="A78" s="2">
        <v>73</v>
      </c>
      <c r="B78" s="11" t="s">
        <v>324</v>
      </c>
      <c r="C78" s="11" t="s">
        <v>325</v>
      </c>
      <c r="D78" s="118" t="s">
        <v>440</v>
      </c>
      <c r="E78" s="11" t="s">
        <v>452</v>
      </c>
      <c r="I78" s="2"/>
      <c r="J78" t="s">
        <v>38</v>
      </c>
      <c r="K78" s="7" t="s">
        <v>2432</v>
      </c>
      <c r="L78" s="2">
        <v>0</v>
      </c>
      <c r="M78" s="2">
        <f t="shared" si="4"/>
        <v>39</v>
      </c>
      <c r="N78" s="2">
        <v>0</v>
      </c>
      <c r="O78" s="2"/>
      <c r="P78" s="9">
        <f t="shared" si="6"/>
        <v>39</v>
      </c>
    </row>
    <row r="79" spans="1:187" x14ac:dyDescent="0.35">
      <c r="A79" s="2">
        <v>74</v>
      </c>
      <c r="B79" s="11" t="s">
        <v>327</v>
      </c>
      <c r="C79" s="11" t="s">
        <v>328</v>
      </c>
      <c r="D79" s="118" t="s">
        <v>2317</v>
      </c>
      <c r="E79" s="11" t="s">
        <v>460</v>
      </c>
      <c r="I79" s="2"/>
      <c r="J79" t="s">
        <v>38</v>
      </c>
      <c r="K79" s="7" t="s">
        <v>2433</v>
      </c>
      <c r="L79" s="2">
        <v>0</v>
      </c>
      <c r="M79" s="2">
        <f t="shared" si="4"/>
        <v>39</v>
      </c>
      <c r="N79" s="2">
        <v>0</v>
      </c>
      <c r="O79" s="2"/>
      <c r="P79" s="9">
        <f t="shared" si="6"/>
        <v>39</v>
      </c>
    </row>
    <row r="80" spans="1:187" x14ac:dyDescent="0.35">
      <c r="A80" s="2">
        <v>75</v>
      </c>
      <c r="B80" s="11" t="s">
        <v>331</v>
      </c>
      <c r="C80" s="11" t="s">
        <v>332</v>
      </c>
      <c r="D80" s="118" t="s">
        <v>453</v>
      </c>
      <c r="E80" s="11" t="s">
        <v>463</v>
      </c>
      <c r="I80" s="2"/>
      <c r="J80" t="s">
        <v>38</v>
      </c>
      <c r="K80" s="7" t="s">
        <v>2434</v>
      </c>
      <c r="L80" s="2">
        <v>0</v>
      </c>
      <c r="M80" s="2">
        <f t="shared" si="4"/>
        <v>39</v>
      </c>
      <c r="N80" s="2">
        <v>0</v>
      </c>
      <c r="O80" s="2"/>
      <c r="P80" s="9">
        <f t="shared" si="6"/>
        <v>39</v>
      </c>
    </row>
    <row r="81" spans="1:16" x14ac:dyDescent="0.35">
      <c r="A81" s="2">
        <v>76</v>
      </c>
      <c r="B81" s="11" t="s">
        <v>334</v>
      </c>
      <c r="C81" s="11" t="s">
        <v>335</v>
      </c>
      <c r="D81" s="118" t="s">
        <v>2318</v>
      </c>
      <c r="E81" s="11" t="s">
        <v>479</v>
      </c>
      <c r="I81" s="2"/>
      <c r="J81" t="s">
        <v>38</v>
      </c>
      <c r="K81" s="7" t="s">
        <v>2435</v>
      </c>
      <c r="L81" s="2">
        <v>0</v>
      </c>
      <c r="M81" s="2">
        <f t="shared" si="4"/>
        <v>20</v>
      </c>
      <c r="N81" s="2">
        <v>0</v>
      </c>
      <c r="O81" s="2"/>
      <c r="P81" s="9">
        <f t="shared" si="6"/>
        <v>20</v>
      </c>
    </row>
    <row r="82" spans="1:16" x14ac:dyDescent="0.35">
      <c r="A82" s="2">
        <v>77</v>
      </c>
      <c r="B82" s="11" t="s">
        <v>338</v>
      </c>
      <c r="C82" s="11" t="s">
        <v>339</v>
      </c>
      <c r="D82" s="118" t="s">
        <v>2300</v>
      </c>
      <c r="E82" s="11" t="s">
        <v>491</v>
      </c>
      <c r="I82" s="2"/>
      <c r="J82" t="s">
        <v>38</v>
      </c>
      <c r="K82" s="7" t="s">
        <v>2436</v>
      </c>
      <c r="L82" s="2">
        <v>0</v>
      </c>
      <c r="M82" s="2">
        <f t="shared" si="4"/>
        <v>0</v>
      </c>
      <c r="N82" s="2">
        <v>0</v>
      </c>
      <c r="O82" s="2"/>
      <c r="P82" s="9">
        <f t="shared" si="6"/>
        <v>0</v>
      </c>
    </row>
    <row r="83" spans="1:16" x14ac:dyDescent="0.35">
      <c r="A83" s="2">
        <v>78</v>
      </c>
      <c r="B83" s="11" t="s">
        <v>341</v>
      </c>
      <c r="C83" s="11" t="s">
        <v>342</v>
      </c>
      <c r="D83" s="118" t="s">
        <v>480</v>
      </c>
      <c r="E83" s="11" t="s">
        <v>494</v>
      </c>
      <c r="I83" s="2"/>
      <c r="J83" t="s">
        <v>38</v>
      </c>
      <c r="K83" s="7" t="s">
        <v>2437</v>
      </c>
      <c r="L83" s="2">
        <v>0</v>
      </c>
      <c r="M83" s="2">
        <f t="shared" si="4"/>
        <v>20</v>
      </c>
      <c r="N83" s="2">
        <v>0</v>
      </c>
      <c r="O83" s="2"/>
      <c r="P83" s="9">
        <f t="shared" si="6"/>
        <v>20</v>
      </c>
    </row>
    <row r="84" spans="1:16" x14ac:dyDescent="0.35">
      <c r="A84" s="2">
        <v>79</v>
      </c>
      <c r="B84" s="11" t="s">
        <v>345</v>
      </c>
      <c r="C84" s="11" t="s">
        <v>346</v>
      </c>
      <c r="D84" s="118" t="s">
        <v>501</v>
      </c>
      <c r="E84" s="11" t="s">
        <v>502</v>
      </c>
      <c r="I84" s="2"/>
      <c r="J84" t="s">
        <v>20</v>
      </c>
      <c r="K84" s="7" t="s">
        <v>2438</v>
      </c>
      <c r="L84" s="2">
        <v>0</v>
      </c>
      <c r="M84" s="2">
        <f t="shared" si="4"/>
        <v>0</v>
      </c>
      <c r="N84" s="2">
        <v>0</v>
      </c>
      <c r="O84" s="2"/>
      <c r="P84" s="9">
        <f t="shared" si="6"/>
        <v>0</v>
      </c>
    </row>
    <row r="85" spans="1:16" x14ac:dyDescent="0.35">
      <c r="A85" s="2">
        <v>80</v>
      </c>
      <c r="B85" s="11" t="s">
        <v>349</v>
      </c>
      <c r="C85" s="11" t="s">
        <v>350</v>
      </c>
      <c r="D85" s="118" t="s">
        <v>495</v>
      </c>
      <c r="E85" s="11" t="s">
        <v>505</v>
      </c>
      <c r="J85" t="s">
        <v>20</v>
      </c>
      <c r="K85" s="7" t="s">
        <v>2439</v>
      </c>
      <c r="L85" s="2">
        <v>0</v>
      </c>
      <c r="M85" s="2">
        <f t="shared" si="4"/>
        <v>0</v>
      </c>
      <c r="N85" s="2">
        <v>0</v>
      </c>
      <c r="O85" s="2"/>
      <c r="P85" s="9">
        <f t="shared" si="6"/>
        <v>0</v>
      </c>
    </row>
    <row r="86" spans="1:16" x14ac:dyDescent="0.35">
      <c r="A86" s="2">
        <v>81</v>
      </c>
      <c r="B86" s="11" t="s">
        <v>352</v>
      </c>
      <c r="C86" s="11" t="s">
        <v>353</v>
      </c>
      <c r="D86" s="118" t="s">
        <v>514</v>
      </c>
      <c r="E86" s="11" t="s">
        <v>524</v>
      </c>
      <c r="J86" t="s">
        <v>20</v>
      </c>
      <c r="K86" s="7" t="s">
        <v>2462</v>
      </c>
      <c r="L86" s="2">
        <v>86</v>
      </c>
      <c r="M86" s="2">
        <f t="shared" si="4"/>
        <v>348</v>
      </c>
      <c r="N86" s="2"/>
      <c r="O86" s="2">
        <v>171</v>
      </c>
      <c r="P86" s="9">
        <f t="shared" si="6"/>
        <v>605</v>
      </c>
    </row>
    <row r="87" spans="1:16" x14ac:dyDescent="0.35">
      <c r="A87" s="2">
        <v>82</v>
      </c>
      <c r="B87" s="11" t="s">
        <v>356</v>
      </c>
      <c r="C87" s="11" t="s">
        <v>357</v>
      </c>
      <c r="D87" s="118" t="s">
        <v>2319</v>
      </c>
      <c r="E87" s="11" t="s">
        <v>528</v>
      </c>
      <c r="J87" t="s">
        <v>26</v>
      </c>
      <c r="K87" s="162" t="s">
        <v>2466</v>
      </c>
      <c r="L87" s="2">
        <v>12</v>
      </c>
      <c r="M87" s="2">
        <f t="shared" si="4"/>
        <v>0</v>
      </c>
      <c r="N87" s="2"/>
      <c r="O87" s="2">
        <v>25</v>
      </c>
      <c r="P87" s="9">
        <f t="shared" ref="P87" si="8">L87+M87+O87</f>
        <v>37</v>
      </c>
    </row>
    <row r="88" spans="1:16" x14ac:dyDescent="0.35">
      <c r="A88" s="2">
        <v>83</v>
      </c>
      <c r="B88" s="11" t="s">
        <v>359</v>
      </c>
      <c r="C88" s="11" t="s">
        <v>360</v>
      </c>
      <c r="D88" s="118" t="s">
        <v>2320</v>
      </c>
      <c r="E88" s="11" t="s">
        <v>532</v>
      </c>
      <c r="J88" t="s">
        <v>26</v>
      </c>
      <c r="K88" s="7" t="s">
        <v>2423</v>
      </c>
      <c r="L88" s="2">
        <f>+L57+L58</f>
        <v>50</v>
      </c>
      <c r="M88" s="2">
        <f t="shared" si="4"/>
        <v>483</v>
      </c>
      <c r="N88" s="2"/>
      <c r="O88" s="2">
        <v>101</v>
      </c>
      <c r="P88" s="9">
        <f t="shared" si="6"/>
        <v>634</v>
      </c>
    </row>
    <row r="89" spans="1:16" x14ac:dyDescent="0.35">
      <c r="A89" s="2">
        <v>84</v>
      </c>
      <c r="B89" s="11" t="s">
        <v>363</v>
      </c>
      <c r="C89" s="11" t="s">
        <v>364</v>
      </c>
      <c r="D89" s="118" t="s">
        <v>545</v>
      </c>
      <c r="E89" s="11" t="s">
        <v>551</v>
      </c>
      <c r="J89" t="s">
        <v>26</v>
      </c>
      <c r="K89" s="7" t="s">
        <v>2451</v>
      </c>
      <c r="L89" s="2">
        <f>+L88</f>
        <v>50</v>
      </c>
      <c r="M89" s="2">
        <f t="shared" si="4"/>
        <v>264</v>
      </c>
      <c r="N89" s="2">
        <v>0</v>
      </c>
      <c r="O89" s="2">
        <v>101</v>
      </c>
      <c r="P89" s="9">
        <f t="shared" si="6"/>
        <v>415</v>
      </c>
    </row>
    <row r="90" spans="1:16" x14ac:dyDescent="0.35">
      <c r="A90" s="2">
        <v>85</v>
      </c>
      <c r="B90" s="11" t="s">
        <v>367</v>
      </c>
      <c r="C90" s="11" t="s">
        <v>368</v>
      </c>
      <c r="D90" s="118" t="s">
        <v>2322</v>
      </c>
      <c r="E90" s="11" t="s">
        <v>555</v>
      </c>
    </row>
    <row r="91" spans="1:16" x14ac:dyDescent="0.35">
      <c r="A91" s="2">
        <v>86</v>
      </c>
      <c r="B91" s="11" t="s">
        <v>371</v>
      </c>
      <c r="C91" s="11" t="s">
        <v>372</v>
      </c>
      <c r="D91" s="118" t="s">
        <v>2321</v>
      </c>
      <c r="E91" s="11" t="s">
        <v>563</v>
      </c>
    </row>
    <row r="92" spans="1:16" x14ac:dyDescent="0.35">
      <c r="A92" s="2">
        <v>87</v>
      </c>
      <c r="B92" s="11" t="s">
        <v>375</v>
      </c>
      <c r="C92" s="11" t="s">
        <v>376</v>
      </c>
      <c r="D92" s="118" t="s">
        <v>566</v>
      </c>
      <c r="E92" s="11" t="s">
        <v>567</v>
      </c>
    </row>
    <row r="93" spans="1:16" x14ac:dyDescent="0.35">
      <c r="A93" s="2">
        <v>88</v>
      </c>
      <c r="B93" s="11" t="s">
        <v>379</v>
      </c>
      <c r="C93" s="11" t="s">
        <v>380</v>
      </c>
      <c r="D93" s="118" t="s">
        <v>564</v>
      </c>
      <c r="E93" s="11" t="s">
        <v>570</v>
      </c>
    </row>
    <row r="94" spans="1:16" x14ac:dyDescent="0.35">
      <c r="A94" s="2">
        <v>89</v>
      </c>
      <c r="B94" s="11" t="s">
        <v>382</v>
      </c>
      <c r="C94" s="11" t="s">
        <v>383</v>
      </c>
      <c r="D94" s="118" t="s">
        <v>573</v>
      </c>
      <c r="E94" s="11" t="s">
        <v>574</v>
      </c>
    </row>
    <row r="95" spans="1:16" x14ac:dyDescent="0.35">
      <c r="A95" s="2">
        <v>90</v>
      </c>
      <c r="B95" s="11" t="s">
        <v>386</v>
      </c>
      <c r="C95" s="11" t="s">
        <v>387</v>
      </c>
      <c r="D95" s="118" t="s">
        <v>576</v>
      </c>
      <c r="E95" s="11" t="s">
        <v>577</v>
      </c>
    </row>
    <row r="96" spans="1:16" x14ac:dyDescent="0.35">
      <c r="A96" s="2">
        <v>91</v>
      </c>
      <c r="B96" s="11" t="s">
        <v>389</v>
      </c>
      <c r="C96" s="11" t="s">
        <v>390</v>
      </c>
      <c r="D96" s="118" t="s">
        <v>579</v>
      </c>
      <c r="E96" s="11" t="s">
        <v>580</v>
      </c>
    </row>
    <row r="97" spans="1:5" x14ac:dyDescent="0.35">
      <c r="A97" s="2">
        <v>92</v>
      </c>
      <c r="B97" s="11" t="s">
        <v>393</v>
      </c>
      <c r="C97" s="11" t="s">
        <v>394</v>
      </c>
      <c r="D97" s="118" t="s">
        <v>586</v>
      </c>
      <c r="E97" s="11" t="s">
        <v>587</v>
      </c>
    </row>
    <row r="98" spans="1:5" x14ac:dyDescent="0.35">
      <c r="A98" s="2">
        <v>93</v>
      </c>
      <c r="B98" s="11" t="s">
        <v>397</v>
      </c>
      <c r="C98" s="11" t="s">
        <v>398</v>
      </c>
      <c r="D98" s="118" t="s">
        <v>589</v>
      </c>
      <c r="E98" s="11" t="s">
        <v>590</v>
      </c>
    </row>
    <row r="99" spans="1:5" x14ac:dyDescent="0.35">
      <c r="A99" s="2">
        <v>94</v>
      </c>
      <c r="B99" s="11" t="s">
        <v>400</v>
      </c>
      <c r="C99" s="11" t="s">
        <v>401</v>
      </c>
      <c r="D99" s="118" t="s">
        <v>596</v>
      </c>
      <c r="E99" s="11" t="s">
        <v>597</v>
      </c>
    </row>
    <row r="100" spans="1:5" x14ac:dyDescent="0.35">
      <c r="A100" s="2">
        <v>95</v>
      </c>
      <c r="B100" s="11" t="s">
        <v>404</v>
      </c>
      <c r="C100" s="11" t="s">
        <v>405</v>
      </c>
      <c r="D100" s="118" t="s">
        <v>600</v>
      </c>
      <c r="E100" s="11" t="s">
        <v>601</v>
      </c>
    </row>
    <row r="101" spans="1:5" x14ac:dyDescent="0.35">
      <c r="A101" s="2">
        <v>96</v>
      </c>
      <c r="B101" s="11" t="s">
        <v>408</v>
      </c>
      <c r="C101" s="11" t="s">
        <v>409</v>
      </c>
      <c r="D101" s="118" t="s">
        <v>606</v>
      </c>
      <c r="E101" s="11" t="s">
        <v>607</v>
      </c>
    </row>
    <row r="102" spans="1:5" x14ac:dyDescent="0.35">
      <c r="A102" s="2">
        <v>97</v>
      </c>
      <c r="B102" s="11" t="s">
        <v>412</v>
      </c>
      <c r="C102" s="11" t="s">
        <v>413</v>
      </c>
      <c r="D102" s="118" t="s">
        <v>2323</v>
      </c>
      <c r="E102" s="11" t="s">
        <v>611</v>
      </c>
    </row>
    <row r="103" spans="1:5" x14ac:dyDescent="0.35">
      <c r="A103" s="2">
        <v>98</v>
      </c>
      <c r="B103" s="11" t="s">
        <v>416</v>
      </c>
      <c r="C103" s="11" t="s">
        <v>417</v>
      </c>
      <c r="D103" s="118" t="s">
        <v>614</v>
      </c>
      <c r="E103" s="11" t="s">
        <v>615</v>
      </c>
    </row>
    <row r="104" spans="1:5" x14ac:dyDescent="0.35">
      <c r="A104" s="2">
        <v>99</v>
      </c>
      <c r="B104" s="11" t="s">
        <v>419</v>
      </c>
      <c r="C104" s="11" t="s">
        <v>420</v>
      </c>
      <c r="D104" s="118" t="s">
        <v>625</v>
      </c>
      <c r="E104" s="11" t="s">
        <v>626</v>
      </c>
    </row>
    <row r="105" spans="1:5" x14ac:dyDescent="0.35">
      <c r="A105" s="2">
        <v>100</v>
      </c>
      <c r="B105" s="11" t="s">
        <v>423</v>
      </c>
      <c r="C105" s="11" t="s">
        <v>424</v>
      </c>
      <c r="D105" s="118" t="s">
        <v>629</v>
      </c>
      <c r="E105" s="11" t="s">
        <v>630</v>
      </c>
    </row>
    <row r="106" spans="1:5" x14ac:dyDescent="0.35">
      <c r="A106" s="2">
        <v>101</v>
      </c>
      <c r="B106" s="11" t="s">
        <v>427</v>
      </c>
      <c r="C106" s="11" t="s">
        <v>428</v>
      </c>
      <c r="D106" s="118" t="s">
        <v>633</v>
      </c>
      <c r="E106" s="11" t="s">
        <v>634</v>
      </c>
    </row>
    <row r="107" spans="1:5" x14ac:dyDescent="0.35">
      <c r="A107" s="2">
        <v>102</v>
      </c>
      <c r="B107" s="11" t="s">
        <v>431</v>
      </c>
      <c r="C107" s="11" t="s">
        <v>432</v>
      </c>
      <c r="D107" s="118" t="s">
        <v>648</v>
      </c>
      <c r="E107" s="11" t="s">
        <v>649</v>
      </c>
    </row>
    <row r="108" spans="1:5" x14ac:dyDescent="0.35">
      <c r="A108" s="2">
        <v>103</v>
      </c>
      <c r="B108" s="11" t="s">
        <v>434</v>
      </c>
      <c r="C108" s="11" t="s">
        <v>435</v>
      </c>
      <c r="D108" s="118" t="s">
        <v>652</v>
      </c>
      <c r="E108" s="11" t="s">
        <v>653</v>
      </c>
    </row>
    <row r="109" spans="1:5" x14ac:dyDescent="0.35">
      <c r="A109" s="2">
        <v>104</v>
      </c>
      <c r="B109" s="11" t="s">
        <v>437</v>
      </c>
      <c r="C109" s="11" t="s">
        <v>438</v>
      </c>
      <c r="D109" s="118" t="s">
        <v>660</v>
      </c>
      <c r="E109" s="11" t="s">
        <v>661</v>
      </c>
    </row>
    <row r="110" spans="1:5" x14ac:dyDescent="0.35">
      <c r="A110" s="2">
        <v>105</v>
      </c>
      <c r="B110" s="11" t="s">
        <v>440</v>
      </c>
      <c r="C110" s="11" t="s">
        <v>441</v>
      </c>
      <c r="D110" s="118" t="s">
        <v>664</v>
      </c>
      <c r="E110" s="11" t="s">
        <v>665</v>
      </c>
    </row>
    <row r="111" spans="1:5" x14ac:dyDescent="0.35">
      <c r="A111" s="2">
        <v>106</v>
      </c>
      <c r="B111" s="11" t="s">
        <v>443</v>
      </c>
      <c r="C111" s="11" t="s">
        <v>444</v>
      </c>
      <c r="D111" s="118" t="s">
        <v>2324</v>
      </c>
      <c r="E111" s="11" t="s">
        <v>672</v>
      </c>
    </row>
    <row r="112" spans="1:5" x14ac:dyDescent="0.35">
      <c r="A112" s="2">
        <v>107</v>
      </c>
      <c r="B112" s="11" t="s">
        <v>447</v>
      </c>
      <c r="C112" s="11" t="s">
        <v>448</v>
      </c>
      <c r="D112" s="118" t="s">
        <v>675</v>
      </c>
      <c r="E112" s="11" t="s">
        <v>676</v>
      </c>
    </row>
    <row r="113" spans="1:5" x14ac:dyDescent="0.35">
      <c r="A113" s="2">
        <v>108</v>
      </c>
      <c r="B113" s="11" t="s">
        <v>450</v>
      </c>
      <c r="C113" s="11" t="s">
        <v>451</v>
      </c>
      <c r="D113" s="118" t="s">
        <v>2325</v>
      </c>
      <c r="E113" s="11" t="s">
        <v>683</v>
      </c>
    </row>
    <row r="114" spans="1:5" x14ac:dyDescent="0.35">
      <c r="A114" s="2">
        <v>109</v>
      </c>
      <c r="B114" s="11" t="s">
        <v>453</v>
      </c>
      <c r="C114" s="11" t="s">
        <v>454</v>
      </c>
      <c r="D114" s="118" t="s">
        <v>694</v>
      </c>
      <c r="E114" s="11" t="s">
        <v>695</v>
      </c>
    </row>
    <row r="115" spans="1:5" x14ac:dyDescent="0.35">
      <c r="A115" s="2">
        <v>110</v>
      </c>
      <c r="B115" s="11" t="s">
        <v>457</v>
      </c>
      <c r="C115" s="11" t="s">
        <v>458</v>
      </c>
      <c r="D115" s="118" t="s">
        <v>701</v>
      </c>
      <c r="E115" s="11" t="s">
        <v>702</v>
      </c>
    </row>
    <row r="116" spans="1:5" x14ac:dyDescent="0.35">
      <c r="A116" s="2">
        <v>111</v>
      </c>
      <c r="B116" s="11" t="s">
        <v>461</v>
      </c>
      <c r="C116" s="11" t="s">
        <v>462</v>
      </c>
      <c r="D116" s="118" t="s">
        <v>705</v>
      </c>
      <c r="E116" s="11" t="s">
        <v>706</v>
      </c>
    </row>
    <row r="117" spans="1:5" x14ac:dyDescent="0.35">
      <c r="A117" s="2">
        <v>112</v>
      </c>
      <c r="B117" s="11" t="s">
        <v>464</v>
      </c>
      <c r="C117" s="11" t="s">
        <v>465</v>
      </c>
      <c r="D117" s="118" t="s">
        <v>709</v>
      </c>
      <c r="E117" s="11" t="s">
        <v>710</v>
      </c>
    </row>
    <row r="118" spans="1:5" x14ac:dyDescent="0.35">
      <c r="A118" s="2">
        <v>113</v>
      </c>
      <c r="B118" s="11" t="s">
        <v>468</v>
      </c>
      <c r="C118" s="11" t="s">
        <v>469</v>
      </c>
      <c r="D118" s="118" t="s">
        <v>720</v>
      </c>
      <c r="E118" s="11" t="s">
        <v>721</v>
      </c>
    </row>
    <row r="119" spans="1:5" x14ac:dyDescent="0.35">
      <c r="A119" s="2">
        <v>114</v>
      </c>
      <c r="B119" s="11" t="s">
        <v>472</v>
      </c>
      <c r="C119" s="11" t="s">
        <v>473</v>
      </c>
      <c r="D119" s="118" t="s">
        <v>724</v>
      </c>
      <c r="E119" s="11" t="s">
        <v>725</v>
      </c>
    </row>
    <row r="120" spans="1:5" x14ac:dyDescent="0.35">
      <c r="A120" s="2">
        <v>115</v>
      </c>
      <c r="B120" s="11" t="s">
        <v>476</v>
      </c>
      <c r="C120" s="11" t="s">
        <v>477</v>
      </c>
      <c r="D120" s="118" t="s">
        <v>736</v>
      </c>
      <c r="E120" s="11" t="s">
        <v>737</v>
      </c>
    </row>
    <row r="121" spans="1:5" x14ac:dyDescent="0.35">
      <c r="A121" s="2">
        <v>116</v>
      </c>
      <c r="B121" s="11" t="s">
        <v>480</v>
      </c>
      <c r="C121" s="11" t="s">
        <v>481</v>
      </c>
      <c r="D121" s="118" t="s">
        <v>739</v>
      </c>
      <c r="E121" s="11" t="s">
        <v>740</v>
      </c>
    </row>
    <row r="122" spans="1:5" x14ac:dyDescent="0.35">
      <c r="A122" s="2">
        <v>117</v>
      </c>
      <c r="B122" s="11" t="s">
        <v>484</v>
      </c>
      <c r="C122" s="11" t="s">
        <v>485</v>
      </c>
      <c r="D122" s="118" t="s">
        <v>2326</v>
      </c>
      <c r="E122" s="11" t="s">
        <v>744</v>
      </c>
    </row>
    <row r="123" spans="1:5" x14ac:dyDescent="0.35">
      <c r="A123" s="2">
        <v>118</v>
      </c>
      <c r="B123" s="11" t="s">
        <v>488</v>
      </c>
      <c r="C123" s="11" t="s">
        <v>489</v>
      </c>
      <c r="D123" s="118" t="s">
        <v>747</v>
      </c>
      <c r="E123" s="11" t="s">
        <v>748</v>
      </c>
    </row>
    <row r="124" spans="1:5" x14ac:dyDescent="0.35">
      <c r="A124" s="2">
        <v>119</v>
      </c>
      <c r="B124" s="11" t="s">
        <v>492</v>
      </c>
      <c r="C124" s="11" t="s">
        <v>493</v>
      </c>
      <c r="D124" s="118" t="s">
        <v>754</v>
      </c>
      <c r="E124" s="11" t="s">
        <v>755</v>
      </c>
    </row>
    <row r="125" spans="1:5" x14ac:dyDescent="0.35">
      <c r="A125" s="2">
        <v>120</v>
      </c>
      <c r="B125" s="11" t="s">
        <v>495</v>
      </c>
      <c r="C125" s="11" t="s">
        <v>496</v>
      </c>
      <c r="D125" s="118" t="s">
        <v>2327</v>
      </c>
      <c r="E125" s="11" t="s">
        <v>759</v>
      </c>
    </row>
    <row r="126" spans="1:5" x14ac:dyDescent="0.35">
      <c r="A126" s="2">
        <v>121</v>
      </c>
      <c r="B126" s="11" t="s">
        <v>499</v>
      </c>
      <c r="C126" s="11" t="s">
        <v>500</v>
      </c>
      <c r="D126" s="118" t="s">
        <v>766</v>
      </c>
      <c r="E126" s="11" t="s">
        <v>767</v>
      </c>
    </row>
    <row r="127" spans="1:5" x14ac:dyDescent="0.35">
      <c r="A127" s="2">
        <v>122</v>
      </c>
      <c r="B127" s="11" t="s">
        <v>503</v>
      </c>
      <c r="C127" s="11" t="s">
        <v>504</v>
      </c>
      <c r="D127" s="118" t="s">
        <v>773</v>
      </c>
      <c r="E127" s="11" t="s">
        <v>774</v>
      </c>
    </row>
    <row r="128" spans="1:5" x14ac:dyDescent="0.35">
      <c r="A128" s="2">
        <v>123</v>
      </c>
      <c r="B128" s="11" t="s">
        <v>506</v>
      </c>
      <c r="C128" s="11" t="s">
        <v>507</v>
      </c>
      <c r="D128" s="118" t="s">
        <v>784</v>
      </c>
      <c r="E128" s="11" t="s">
        <v>785</v>
      </c>
    </row>
    <row r="129" spans="1:5" x14ac:dyDescent="0.35">
      <c r="A129" s="2">
        <v>124</v>
      </c>
      <c r="B129" s="11" t="s">
        <v>510</v>
      </c>
      <c r="C129" s="11" t="s">
        <v>511</v>
      </c>
      <c r="D129" s="118" t="s">
        <v>788</v>
      </c>
      <c r="E129" s="11" t="s">
        <v>789</v>
      </c>
    </row>
    <row r="130" spans="1:5" x14ac:dyDescent="0.35">
      <c r="A130" s="2">
        <v>125</v>
      </c>
      <c r="B130" s="11" t="s">
        <v>514</v>
      </c>
      <c r="C130" s="11" t="s">
        <v>515</v>
      </c>
      <c r="D130" s="118" t="s">
        <v>2328</v>
      </c>
      <c r="E130" s="11" t="s">
        <v>793</v>
      </c>
    </row>
    <row r="131" spans="1:5" x14ac:dyDescent="0.35">
      <c r="A131" s="2">
        <v>126</v>
      </c>
      <c r="B131" s="11" t="s">
        <v>518</v>
      </c>
      <c r="C131" s="11" t="s">
        <v>519</v>
      </c>
      <c r="D131" s="118" t="s">
        <v>796</v>
      </c>
      <c r="E131" s="11" t="s">
        <v>797</v>
      </c>
    </row>
    <row r="132" spans="1:5" x14ac:dyDescent="0.35">
      <c r="A132" s="2">
        <v>127</v>
      </c>
      <c r="B132" s="11" t="s">
        <v>522</v>
      </c>
      <c r="C132" s="11" t="s">
        <v>523</v>
      </c>
      <c r="D132" s="118" t="s">
        <v>800</v>
      </c>
      <c r="E132" s="11" t="s">
        <v>801</v>
      </c>
    </row>
    <row r="133" spans="1:5" x14ac:dyDescent="0.35">
      <c r="A133" s="2">
        <v>128</v>
      </c>
      <c r="B133" s="11" t="s">
        <v>525</v>
      </c>
      <c r="C133" s="11" t="s">
        <v>526</v>
      </c>
      <c r="D133" s="118" t="s">
        <v>2329</v>
      </c>
      <c r="E133" s="11" t="s">
        <v>812</v>
      </c>
    </row>
    <row r="134" spans="1:5" x14ac:dyDescent="0.35">
      <c r="A134" s="2">
        <v>129</v>
      </c>
      <c r="B134" s="11" t="s">
        <v>529</v>
      </c>
      <c r="C134" s="11" t="s">
        <v>530</v>
      </c>
      <c r="D134" s="118" t="s">
        <v>815</v>
      </c>
      <c r="E134" s="11" t="s">
        <v>816</v>
      </c>
    </row>
    <row r="135" spans="1:5" x14ac:dyDescent="0.35">
      <c r="A135" s="2">
        <v>130</v>
      </c>
      <c r="B135" s="11" t="s">
        <v>533</v>
      </c>
      <c r="C135" s="11" t="s">
        <v>534</v>
      </c>
      <c r="D135" s="118" t="s">
        <v>819</v>
      </c>
      <c r="E135" s="11" t="s">
        <v>820</v>
      </c>
    </row>
    <row r="136" spans="1:5" x14ac:dyDescent="0.35">
      <c r="A136" s="2">
        <v>131</v>
      </c>
      <c r="B136" s="11" t="s">
        <v>537</v>
      </c>
      <c r="C136" s="11" t="s">
        <v>538</v>
      </c>
      <c r="D136" s="118" t="s">
        <v>823</v>
      </c>
      <c r="E136" s="11" t="s">
        <v>824</v>
      </c>
    </row>
    <row r="137" spans="1:5" x14ac:dyDescent="0.35">
      <c r="A137" s="2">
        <v>132</v>
      </c>
      <c r="B137" s="11" t="s">
        <v>541</v>
      </c>
      <c r="C137" s="11" t="s">
        <v>542</v>
      </c>
      <c r="D137" s="118" t="s">
        <v>826</v>
      </c>
      <c r="E137" s="11" t="s">
        <v>827</v>
      </c>
    </row>
    <row r="138" spans="1:5" x14ac:dyDescent="0.35">
      <c r="A138" s="2">
        <v>133</v>
      </c>
      <c r="B138" s="11" t="s">
        <v>545</v>
      </c>
      <c r="C138" s="11" t="s">
        <v>546</v>
      </c>
      <c r="D138" s="118" t="s">
        <v>830</v>
      </c>
      <c r="E138" s="11" t="s">
        <v>831</v>
      </c>
    </row>
    <row r="139" spans="1:5" x14ac:dyDescent="0.35">
      <c r="A139" s="2">
        <v>134</v>
      </c>
      <c r="B139" s="11" t="s">
        <v>549</v>
      </c>
      <c r="C139" s="11" t="s">
        <v>550</v>
      </c>
      <c r="D139" s="118" t="s">
        <v>2330</v>
      </c>
      <c r="E139" s="11" t="s">
        <v>838</v>
      </c>
    </row>
    <row r="140" spans="1:5" x14ac:dyDescent="0.35">
      <c r="A140" s="2">
        <v>135</v>
      </c>
      <c r="B140" s="11" t="s">
        <v>552</v>
      </c>
      <c r="C140" s="11" t="s">
        <v>553</v>
      </c>
      <c r="D140" s="118" t="s">
        <v>2331</v>
      </c>
      <c r="E140" s="11" t="s">
        <v>850</v>
      </c>
    </row>
    <row r="141" spans="1:5" x14ac:dyDescent="0.35">
      <c r="A141" s="2">
        <v>136</v>
      </c>
      <c r="B141" s="11" t="s">
        <v>556</v>
      </c>
      <c r="C141" s="11" t="s">
        <v>557</v>
      </c>
      <c r="D141" s="118" t="s">
        <v>853</v>
      </c>
      <c r="E141" s="11" t="s">
        <v>854</v>
      </c>
    </row>
    <row r="142" spans="1:5" x14ac:dyDescent="0.35">
      <c r="A142" s="2">
        <v>137</v>
      </c>
      <c r="B142" s="11" t="s">
        <v>560</v>
      </c>
      <c r="C142" s="11" t="s">
        <v>561</v>
      </c>
      <c r="D142" s="118" t="s">
        <v>857</v>
      </c>
      <c r="E142" s="11" t="s">
        <v>858</v>
      </c>
    </row>
    <row r="143" spans="1:5" x14ac:dyDescent="0.35">
      <c r="A143" s="2">
        <v>138</v>
      </c>
      <c r="B143" s="11" t="s">
        <v>564</v>
      </c>
      <c r="C143" s="11" t="s">
        <v>565</v>
      </c>
      <c r="D143" s="118" t="s">
        <v>2332</v>
      </c>
      <c r="E143" s="11" t="s">
        <v>865</v>
      </c>
    </row>
    <row r="144" spans="1:5" x14ac:dyDescent="0.35">
      <c r="A144" s="2">
        <v>139</v>
      </c>
      <c r="B144" s="11" t="s">
        <v>568</v>
      </c>
      <c r="C144" s="11" t="s">
        <v>569</v>
      </c>
      <c r="D144" s="118" t="s">
        <v>872</v>
      </c>
      <c r="E144" s="11" t="s">
        <v>873</v>
      </c>
    </row>
    <row r="145" spans="1:5" x14ac:dyDescent="0.35">
      <c r="A145" s="2">
        <v>140</v>
      </c>
      <c r="B145" s="11" t="s">
        <v>571</v>
      </c>
      <c r="C145" s="11" t="s">
        <v>572</v>
      </c>
      <c r="D145" s="118" t="s">
        <v>2333</v>
      </c>
      <c r="E145" s="11" t="s">
        <v>877</v>
      </c>
    </row>
    <row r="146" spans="1:5" x14ac:dyDescent="0.35">
      <c r="A146" s="2">
        <v>141</v>
      </c>
      <c r="B146" s="11" t="s">
        <v>573</v>
      </c>
      <c r="C146" s="11" t="s">
        <v>575</v>
      </c>
      <c r="D146" s="118" t="s">
        <v>2334</v>
      </c>
      <c r="E146" s="11" t="s">
        <v>881</v>
      </c>
    </row>
    <row r="147" spans="1:5" x14ac:dyDescent="0.35">
      <c r="A147" s="2">
        <v>142</v>
      </c>
      <c r="B147" s="11" t="s">
        <v>576</v>
      </c>
      <c r="C147" s="11" t="s">
        <v>578</v>
      </c>
      <c r="D147" s="118" t="s">
        <v>2335</v>
      </c>
      <c r="E147" s="11" t="s">
        <v>888</v>
      </c>
    </row>
    <row r="148" spans="1:5" x14ac:dyDescent="0.35">
      <c r="A148" s="2">
        <v>143</v>
      </c>
      <c r="B148" s="11" t="s">
        <v>581</v>
      </c>
      <c r="C148" s="11" t="s">
        <v>582</v>
      </c>
      <c r="D148" s="118" t="s">
        <v>894</v>
      </c>
      <c r="E148" s="11" t="s">
        <v>895</v>
      </c>
    </row>
    <row r="149" spans="1:5" x14ac:dyDescent="0.35">
      <c r="A149" s="2">
        <v>144</v>
      </c>
      <c r="B149" s="11" t="s">
        <v>579</v>
      </c>
      <c r="C149" s="11" t="s">
        <v>585</v>
      </c>
      <c r="D149" s="118" t="s">
        <v>897</v>
      </c>
      <c r="E149" s="11" t="s">
        <v>898</v>
      </c>
    </row>
    <row r="150" spans="1:5" x14ac:dyDescent="0.35">
      <c r="A150" s="2">
        <v>145</v>
      </c>
      <c r="B150" s="11" t="s">
        <v>586</v>
      </c>
      <c r="C150" s="11" t="s">
        <v>588</v>
      </c>
      <c r="D150" s="118" t="s">
        <v>900</v>
      </c>
      <c r="E150" s="11" t="s">
        <v>901</v>
      </c>
    </row>
    <row r="151" spans="1:5" x14ac:dyDescent="0.35">
      <c r="A151" s="2">
        <v>146</v>
      </c>
      <c r="B151" s="11" t="s">
        <v>591</v>
      </c>
      <c r="C151" s="11" t="s">
        <v>592</v>
      </c>
      <c r="D151" s="118" t="s">
        <v>908</v>
      </c>
      <c r="E151" s="11" t="s">
        <v>909</v>
      </c>
    </row>
    <row r="152" spans="1:5" x14ac:dyDescent="0.35">
      <c r="A152" s="2">
        <v>147</v>
      </c>
      <c r="B152" s="11" t="s">
        <v>589</v>
      </c>
      <c r="C152" s="11" t="s">
        <v>595</v>
      </c>
      <c r="D152" s="118" t="s">
        <v>2336</v>
      </c>
      <c r="E152" s="11" t="s">
        <v>913</v>
      </c>
    </row>
    <row r="153" spans="1:5" x14ac:dyDescent="0.35">
      <c r="A153" s="2">
        <v>148</v>
      </c>
      <c r="B153" s="11" t="s">
        <v>598</v>
      </c>
      <c r="C153" s="11" t="s">
        <v>599</v>
      </c>
      <c r="D153" s="118" t="s">
        <v>918</v>
      </c>
      <c r="E153" s="11" t="s">
        <v>919</v>
      </c>
    </row>
    <row r="154" spans="1:5" x14ac:dyDescent="0.35">
      <c r="A154" s="2">
        <v>149</v>
      </c>
      <c r="B154" s="11" t="s">
        <v>596</v>
      </c>
      <c r="C154" s="11" t="s">
        <v>602</v>
      </c>
      <c r="D154" s="118" t="s">
        <v>922</v>
      </c>
      <c r="E154" s="11" t="s">
        <v>923</v>
      </c>
    </row>
    <row r="155" spans="1:5" x14ac:dyDescent="0.35">
      <c r="A155" s="2">
        <v>150</v>
      </c>
      <c r="B155" s="11" t="s">
        <v>600</v>
      </c>
      <c r="C155" s="11" t="s">
        <v>605</v>
      </c>
      <c r="D155" s="118" t="s">
        <v>926</v>
      </c>
      <c r="E155" s="11" t="s">
        <v>927</v>
      </c>
    </row>
    <row r="156" spans="1:5" x14ac:dyDescent="0.35">
      <c r="A156" s="2">
        <v>151</v>
      </c>
      <c r="B156" s="11" t="s">
        <v>608</v>
      </c>
      <c r="C156" s="11" t="s">
        <v>609</v>
      </c>
      <c r="D156" s="118" t="s">
        <v>930</v>
      </c>
      <c r="E156" s="11" t="s">
        <v>931</v>
      </c>
    </row>
    <row r="157" spans="1:5" x14ac:dyDescent="0.35">
      <c r="A157" s="2">
        <v>152</v>
      </c>
      <c r="B157" s="11" t="s">
        <v>612</v>
      </c>
      <c r="C157" s="11" t="s">
        <v>613</v>
      </c>
      <c r="D157" s="118" t="s">
        <v>937</v>
      </c>
      <c r="E157" s="11" t="s">
        <v>938</v>
      </c>
    </row>
    <row r="158" spans="1:5" x14ac:dyDescent="0.35">
      <c r="A158" s="2">
        <v>153</v>
      </c>
      <c r="B158" s="11" t="s">
        <v>606</v>
      </c>
      <c r="C158" s="11" t="s">
        <v>616</v>
      </c>
      <c r="D158" s="118" t="s">
        <v>941</v>
      </c>
      <c r="E158" s="11" t="s">
        <v>942</v>
      </c>
    </row>
    <row r="159" spans="1:5" x14ac:dyDescent="0.35">
      <c r="A159" s="2">
        <v>154</v>
      </c>
      <c r="B159" s="11" t="s">
        <v>619</v>
      </c>
      <c r="C159" s="11" t="s">
        <v>620</v>
      </c>
      <c r="D159" s="118" t="s">
        <v>949</v>
      </c>
      <c r="E159" s="11" t="s">
        <v>950</v>
      </c>
    </row>
    <row r="160" spans="1:5" x14ac:dyDescent="0.35">
      <c r="A160" s="2">
        <v>155</v>
      </c>
      <c r="B160" s="11" t="s">
        <v>623</v>
      </c>
      <c r="C160" s="11" t="s">
        <v>624</v>
      </c>
      <c r="D160" s="118" t="s">
        <v>953</v>
      </c>
      <c r="E160" s="11" t="s">
        <v>954</v>
      </c>
    </row>
    <row r="161" spans="1:5" x14ac:dyDescent="0.35">
      <c r="A161" s="2">
        <v>156</v>
      </c>
      <c r="B161" s="11" t="s">
        <v>627</v>
      </c>
      <c r="C161" s="11" t="s">
        <v>628</v>
      </c>
      <c r="D161" s="118" t="s">
        <v>957</v>
      </c>
      <c r="E161" s="11" t="s">
        <v>958</v>
      </c>
    </row>
    <row r="162" spans="1:5" x14ac:dyDescent="0.35">
      <c r="A162" s="2">
        <v>157</v>
      </c>
      <c r="B162" s="11" t="s">
        <v>631</v>
      </c>
      <c r="C162" s="11" t="s">
        <v>632</v>
      </c>
      <c r="D162" s="118" t="s">
        <v>961</v>
      </c>
      <c r="E162" s="11" t="s">
        <v>962</v>
      </c>
    </row>
    <row r="163" spans="1:5" x14ac:dyDescent="0.35">
      <c r="A163" s="2">
        <v>158</v>
      </c>
      <c r="B163" s="11" t="s">
        <v>635</v>
      </c>
      <c r="C163" s="11" t="s">
        <v>636</v>
      </c>
      <c r="D163" s="118" t="s">
        <v>965</v>
      </c>
      <c r="E163" s="11" t="s">
        <v>966</v>
      </c>
    </row>
    <row r="164" spans="1:5" x14ac:dyDescent="0.35">
      <c r="A164" s="2">
        <v>159</v>
      </c>
      <c r="B164" s="11" t="s">
        <v>639</v>
      </c>
      <c r="C164" s="11" t="s">
        <v>640</v>
      </c>
      <c r="D164" s="118" t="s">
        <v>2337</v>
      </c>
      <c r="E164" s="11" t="s">
        <v>973</v>
      </c>
    </row>
    <row r="165" spans="1:5" x14ac:dyDescent="0.35">
      <c r="A165" s="2">
        <v>160</v>
      </c>
      <c r="B165" s="11" t="s">
        <v>629</v>
      </c>
      <c r="C165" s="11" t="s">
        <v>643</v>
      </c>
      <c r="D165" s="118" t="s">
        <v>980</v>
      </c>
      <c r="E165" s="11" t="s">
        <v>981</v>
      </c>
    </row>
    <row r="166" spans="1:5" x14ac:dyDescent="0.35">
      <c r="A166" s="2">
        <v>161</v>
      </c>
      <c r="B166" s="11" t="s">
        <v>646</v>
      </c>
      <c r="C166" s="11" t="s">
        <v>647</v>
      </c>
      <c r="D166" s="118" t="s">
        <v>984</v>
      </c>
      <c r="E166" s="11" t="s">
        <v>985</v>
      </c>
    </row>
    <row r="167" spans="1:5" x14ac:dyDescent="0.35">
      <c r="A167" s="2">
        <v>162</v>
      </c>
      <c r="B167" s="11" t="s">
        <v>650</v>
      </c>
      <c r="C167" s="11" t="s">
        <v>651</v>
      </c>
      <c r="D167" s="118" t="s">
        <v>2338</v>
      </c>
      <c r="E167" s="11" t="s">
        <v>989</v>
      </c>
    </row>
    <row r="168" spans="1:5" x14ac:dyDescent="0.35">
      <c r="A168" s="2">
        <v>163</v>
      </c>
      <c r="B168" s="11" t="s">
        <v>654</v>
      </c>
      <c r="C168" s="11" t="s">
        <v>655</v>
      </c>
      <c r="D168" s="118" t="s">
        <v>2339</v>
      </c>
      <c r="E168" s="11" t="s">
        <v>993</v>
      </c>
    </row>
    <row r="169" spans="1:5" x14ac:dyDescent="0.35">
      <c r="A169" s="2">
        <v>164</v>
      </c>
      <c r="B169" s="11" t="s">
        <v>658</v>
      </c>
      <c r="C169" s="11" t="s">
        <v>659</v>
      </c>
      <c r="D169" s="118" t="s">
        <v>2340</v>
      </c>
      <c r="E169" s="11" t="s">
        <v>997</v>
      </c>
    </row>
    <row r="170" spans="1:5" x14ac:dyDescent="0.35">
      <c r="A170" s="2">
        <v>165</v>
      </c>
      <c r="B170" s="11" t="s">
        <v>662</v>
      </c>
      <c r="C170" s="11" t="s">
        <v>663</v>
      </c>
      <c r="D170" s="118" t="s">
        <v>1000</v>
      </c>
      <c r="E170" s="11" t="s">
        <v>1001</v>
      </c>
    </row>
    <row r="171" spans="1:5" x14ac:dyDescent="0.35">
      <c r="A171" s="2">
        <v>166</v>
      </c>
      <c r="B171" s="11" t="s">
        <v>648</v>
      </c>
      <c r="C171" s="11" t="s">
        <v>666</v>
      </c>
      <c r="D171" s="118" t="s">
        <v>1003</v>
      </c>
      <c r="E171" s="11" t="s">
        <v>1004</v>
      </c>
    </row>
    <row r="172" spans="1:5" x14ac:dyDescent="0.35">
      <c r="A172" s="2">
        <v>167</v>
      </c>
      <c r="B172" s="11" t="s">
        <v>669</v>
      </c>
      <c r="C172" s="11" t="s">
        <v>670</v>
      </c>
      <c r="D172" s="118" t="s">
        <v>1010</v>
      </c>
      <c r="E172" s="11" t="s">
        <v>1011</v>
      </c>
    </row>
    <row r="173" spans="1:5" x14ac:dyDescent="0.35">
      <c r="A173" s="2">
        <v>168</v>
      </c>
      <c r="B173" s="11" t="s">
        <v>673</v>
      </c>
      <c r="C173" s="11" t="s">
        <v>674</v>
      </c>
      <c r="D173" s="118" t="s">
        <v>1013</v>
      </c>
      <c r="E173" s="11" t="s">
        <v>1014</v>
      </c>
    </row>
    <row r="174" spans="1:5" x14ac:dyDescent="0.35">
      <c r="A174" s="2">
        <v>169</v>
      </c>
      <c r="B174" s="11" t="s">
        <v>652</v>
      </c>
      <c r="C174" s="11" t="s">
        <v>677</v>
      </c>
      <c r="D174" s="118" t="s">
        <v>1016</v>
      </c>
      <c r="E174" s="11" t="s">
        <v>1017</v>
      </c>
    </row>
    <row r="175" spans="1:5" x14ac:dyDescent="0.35">
      <c r="A175" s="2">
        <v>170</v>
      </c>
      <c r="B175" s="11" t="s">
        <v>680</v>
      </c>
      <c r="C175" s="11" t="s">
        <v>681</v>
      </c>
      <c r="D175" s="118" t="s">
        <v>1020</v>
      </c>
      <c r="E175" s="11" t="s">
        <v>1021</v>
      </c>
    </row>
    <row r="176" spans="1:5" x14ac:dyDescent="0.35">
      <c r="A176" s="2">
        <v>171</v>
      </c>
      <c r="B176" s="11" t="s">
        <v>684</v>
      </c>
      <c r="C176" s="11" t="s">
        <v>685</v>
      </c>
      <c r="D176" s="11" t="s">
        <v>1028</v>
      </c>
      <c r="E176" s="11" t="s">
        <v>1029</v>
      </c>
    </row>
    <row r="177" spans="1:5" x14ac:dyDescent="0.35">
      <c r="A177" s="2">
        <v>172</v>
      </c>
      <c r="B177" s="11" t="s">
        <v>688</v>
      </c>
      <c r="C177" s="11" t="s">
        <v>689</v>
      </c>
      <c r="D177" s="11" t="s">
        <v>1032</v>
      </c>
      <c r="E177" s="11" t="s">
        <v>1033</v>
      </c>
    </row>
    <row r="178" spans="1:5" x14ac:dyDescent="0.35">
      <c r="A178" s="2">
        <v>173</v>
      </c>
      <c r="B178" s="11" t="s">
        <v>692</v>
      </c>
      <c r="C178" s="11" t="s">
        <v>693</v>
      </c>
      <c r="D178" s="11" t="s">
        <v>1035</v>
      </c>
      <c r="E178" s="11" t="s">
        <v>1036</v>
      </c>
    </row>
    <row r="179" spans="1:5" x14ac:dyDescent="0.35">
      <c r="A179" s="2">
        <v>174</v>
      </c>
      <c r="B179" s="11" t="s">
        <v>696</v>
      </c>
      <c r="C179" s="11" t="s">
        <v>697</v>
      </c>
      <c r="D179" s="11" t="s">
        <v>1039</v>
      </c>
      <c r="E179" s="11" t="s">
        <v>1040</v>
      </c>
    </row>
    <row r="180" spans="1:5" x14ac:dyDescent="0.35">
      <c r="A180" s="2">
        <v>175</v>
      </c>
      <c r="B180" s="11" t="s">
        <v>664</v>
      </c>
      <c r="C180" s="11" t="s">
        <v>700</v>
      </c>
      <c r="D180" s="11" t="s">
        <v>2341</v>
      </c>
      <c r="E180" s="11" t="s">
        <v>1043</v>
      </c>
    </row>
    <row r="181" spans="1:5" x14ac:dyDescent="0.35">
      <c r="A181" s="2">
        <v>176</v>
      </c>
      <c r="B181" s="11" t="s">
        <v>703</v>
      </c>
      <c r="C181" s="11" t="s">
        <v>704</v>
      </c>
      <c r="D181" s="11" t="s">
        <v>1045</v>
      </c>
      <c r="E181" s="11" t="s">
        <v>1046</v>
      </c>
    </row>
    <row r="182" spans="1:5" x14ac:dyDescent="0.35">
      <c r="A182" s="2">
        <v>177</v>
      </c>
      <c r="B182" s="11" t="s">
        <v>707</v>
      </c>
      <c r="C182" s="11" t="s">
        <v>708</v>
      </c>
      <c r="D182" s="11" t="s">
        <v>1053</v>
      </c>
      <c r="E182" s="11" t="s">
        <v>1054</v>
      </c>
    </row>
    <row r="183" spans="1:5" x14ac:dyDescent="0.35">
      <c r="A183" s="2">
        <v>178</v>
      </c>
      <c r="B183" s="11" t="s">
        <v>675</v>
      </c>
      <c r="C183" s="11" t="s">
        <v>711</v>
      </c>
      <c r="D183" s="11" t="s">
        <v>1056</v>
      </c>
      <c r="E183" s="11" t="s">
        <v>1057</v>
      </c>
    </row>
    <row r="184" spans="1:5" x14ac:dyDescent="0.35">
      <c r="A184" s="2">
        <v>179</v>
      </c>
      <c r="B184" s="11" t="s">
        <v>714</v>
      </c>
      <c r="C184" s="11" t="s">
        <v>715</v>
      </c>
      <c r="D184" s="11" t="s">
        <v>1060</v>
      </c>
      <c r="E184" s="11" t="s">
        <v>1061</v>
      </c>
    </row>
    <row r="185" spans="1:5" x14ac:dyDescent="0.35">
      <c r="A185" s="2">
        <v>180</v>
      </c>
      <c r="B185" s="11" t="s">
        <v>718</v>
      </c>
      <c r="C185" s="11" t="s">
        <v>719</v>
      </c>
      <c r="D185" s="11" t="s">
        <v>1064</v>
      </c>
      <c r="E185" s="11" t="s">
        <v>1065</v>
      </c>
    </row>
    <row r="186" spans="1:5" x14ac:dyDescent="0.35">
      <c r="A186" s="2">
        <v>181</v>
      </c>
      <c r="B186" s="11" t="s">
        <v>722</v>
      </c>
      <c r="C186" s="11" t="s">
        <v>723</v>
      </c>
      <c r="D186" s="11" t="s">
        <v>2342</v>
      </c>
      <c r="E186" s="11" t="s">
        <v>1068</v>
      </c>
    </row>
    <row r="187" spans="1:5" x14ac:dyDescent="0.35">
      <c r="A187" s="2">
        <v>182</v>
      </c>
      <c r="B187" s="11" t="s">
        <v>726</v>
      </c>
      <c r="C187" s="11" t="s">
        <v>727</v>
      </c>
      <c r="D187" s="11" t="s">
        <v>1071</v>
      </c>
      <c r="E187" s="11" t="s">
        <v>1072</v>
      </c>
    </row>
    <row r="188" spans="1:5" x14ac:dyDescent="0.35">
      <c r="A188" s="2">
        <v>183</v>
      </c>
      <c r="B188" s="11" t="s">
        <v>730</v>
      </c>
      <c r="C188" s="11" t="s">
        <v>731</v>
      </c>
      <c r="D188" s="11" t="s">
        <v>2343</v>
      </c>
      <c r="E188" s="11" t="s">
        <v>1075</v>
      </c>
    </row>
    <row r="189" spans="1:5" x14ac:dyDescent="0.35">
      <c r="A189" s="2">
        <v>184</v>
      </c>
      <c r="B189" s="11" t="s">
        <v>734</v>
      </c>
      <c r="C189" s="11" t="s">
        <v>735</v>
      </c>
      <c r="D189" s="11" t="s">
        <v>1081</v>
      </c>
      <c r="E189" s="11" t="s">
        <v>1082</v>
      </c>
    </row>
    <row r="190" spans="1:5" x14ac:dyDescent="0.35">
      <c r="A190" s="2">
        <v>185</v>
      </c>
      <c r="B190" s="11" t="s">
        <v>625</v>
      </c>
      <c r="C190" s="11" t="s">
        <v>738</v>
      </c>
      <c r="D190" s="11" t="s">
        <v>2344</v>
      </c>
      <c r="E190" s="11" t="s">
        <v>1086</v>
      </c>
    </row>
    <row r="191" spans="1:5" x14ac:dyDescent="0.35">
      <c r="A191" s="2">
        <v>186</v>
      </c>
      <c r="B191" s="11" t="s">
        <v>741</v>
      </c>
      <c r="C191" s="11" t="s">
        <v>742</v>
      </c>
      <c r="D191" s="11" t="s">
        <v>2345</v>
      </c>
      <c r="E191" s="11" t="s">
        <v>1090</v>
      </c>
    </row>
    <row r="192" spans="1:5" x14ac:dyDescent="0.35">
      <c r="A192" s="2">
        <v>187</v>
      </c>
      <c r="B192" s="11" t="s">
        <v>745</v>
      </c>
      <c r="C192" s="11" t="s">
        <v>746</v>
      </c>
      <c r="D192" s="11" t="s">
        <v>2346</v>
      </c>
      <c r="E192" s="11" t="s">
        <v>1098</v>
      </c>
    </row>
    <row r="193" spans="1:5" x14ac:dyDescent="0.35">
      <c r="A193" s="2">
        <v>188</v>
      </c>
      <c r="B193" s="11" t="s">
        <v>749</v>
      </c>
      <c r="C193" s="11" t="s">
        <v>750</v>
      </c>
      <c r="D193" s="11" t="s">
        <v>1100</v>
      </c>
      <c r="E193" s="11" t="s">
        <v>1101</v>
      </c>
    </row>
    <row r="194" spans="1:5" x14ac:dyDescent="0.35">
      <c r="A194" s="2">
        <v>189</v>
      </c>
      <c r="B194" s="11" t="s">
        <v>709</v>
      </c>
      <c r="C194" s="11" t="s">
        <v>753</v>
      </c>
      <c r="D194" s="11" t="s">
        <v>2347</v>
      </c>
      <c r="E194" s="11" t="s">
        <v>1109</v>
      </c>
    </row>
    <row r="195" spans="1:5" x14ac:dyDescent="0.35">
      <c r="A195" s="2">
        <v>190</v>
      </c>
      <c r="B195" s="11" t="s">
        <v>756</v>
      </c>
      <c r="C195" s="11" t="s">
        <v>757</v>
      </c>
      <c r="D195" s="11" t="s">
        <v>1112</v>
      </c>
      <c r="E195" s="11" t="s">
        <v>1113</v>
      </c>
    </row>
    <row r="196" spans="1:5" x14ac:dyDescent="0.35">
      <c r="A196" s="2">
        <v>191</v>
      </c>
      <c r="B196" s="11" t="s">
        <v>760</v>
      </c>
      <c r="C196" s="11" t="s">
        <v>761</v>
      </c>
      <c r="D196" s="11" t="s">
        <v>1116</v>
      </c>
      <c r="E196" s="11" t="s">
        <v>1117</v>
      </c>
    </row>
    <row r="197" spans="1:5" x14ac:dyDescent="0.35">
      <c r="A197" s="2">
        <v>192</v>
      </c>
      <c r="B197" s="11" t="s">
        <v>764</v>
      </c>
      <c r="C197" s="11" t="s">
        <v>765</v>
      </c>
      <c r="D197" s="11" t="s">
        <v>1120</v>
      </c>
      <c r="E197" s="11" t="s">
        <v>1121</v>
      </c>
    </row>
    <row r="198" spans="1:5" x14ac:dyDescent="0.35">
      <c r="A198" s="2">
        <v>193</v>
      </c>
      <c r="B198" s="11" t="s">
        <v>768</v>
      </c>
      <c r="C198" s="11" t="s">
        <v>769</v>
      </c>
      <c r="D198" s="11" t="s">
        <v>1127</v>
      </c>
      <c r="E198" s="11" t="s">
        <v>1128</v>
      </c>
    </row>
    <row r="199" spans="1:5" x14ac:dyDescent="0.35">
      <c r="A199" s="2">
        <v>194</v>
      </c>
      <c r="B199" s="11" t="s">
        <v>720</v>
      </c>
      <c r="C199" s="11" t="s">
        <v>772</v>
      </c>
      <c r="D199" s="11" t="s">
        <v>2348</v>
      </c>
      <c r="E199" s="11" t="s">
        <v>1139</v>
      </c>
    </row>
    <row r="200" spans="1:5" x14ac:dyDescent="0.35">
      <c r="A200" s="2">
        <v>195</v>
      </c>
      <c r="B200" s="11" t="s">
        <v>775</v>
      </c>
      <c r="C200" s="11" t="s">
        <v>776</v>
      </c>
      <c r="D200" s="11" t="s">
        <v>1145</v>
      </c>
      <c r="E200" s="11" t="s">
        <v>1146</v>
      </c>
    </row>
    <row r="201" spans="1:5" x14ac:dyDescent="0.35">
      <c r="A201" s="2">
        <v>196</v>
      </c>
      <c r="B201" s="11" t="s">
        <v>724</v>
      </c>
      <c r="C201" s="11" t="s">
        <v>779</v>
      </c>
      <c r="D201" s="11" t="s">
        <v>1149</v>
      </c>
      <c r="E201" s="11" t="s">
        <v>1150</v>
      </c>
    </row>
    <row r="202" spans="1:5" x14ac:dyDescent="0.35">
      <c r="A202" s="2">
        <v>197</v>
      </c>
      <c r="B202" s="11" t="s">
        <v>782</v>
      </c>
      <c r="C202" s="11" t="s">
        <v>783</v>
      </c>
      <c r="D202" s="11" t="s">
        <v>1153</v>
      </c>
      <c r="E202" s="11" t="s">
        <v>1154</v>
      </c>
    </row>
    <row r="203" spans="1:5" x14ac:dyDescent="0.35">
      <c r="A203" s="2">
        <v>198</v>
      </c>
      <c r="B203" s="11" t="s">
        <v>786</v>
      </c>
      <c r="C203" s="11" t="s">
        <v>787</v>
      </c>
      <c r="D203" s="11" t="s">
        <v>1156</v>
      </c>
      <c r="E203" s="11" t="s">
        <v>1157</v>
      </c>
    </row>
    <row r="204" spans="1:5" x14ac:dyDescent="0.35">
      <c r="A204" s="2">
        <v>199</v>
      </c>
      <c r="B204" s="11" t="s">
        <v>790</v>
      </c>
      <c r="C204" s="11" t="s">
        <v>791</v>
      </c>
      <c r="D204" s="11" t="s">
        <v>1159</v>
      </c>
      <c r="E204" s="11" t="s">
        <v>1160</v>
      </c>
    </row>
    <row r="205" spans="1:5" x14ac:dyDescent="0.35">
      <c r="A205" s="2">
        <v>200</v>
      </c>
      <c r="B205" s="11" t="s">
        <v>794</v>
      </c>
      <c r="C205" s="11" t="s">
        <v>795</v>
      </c>
      <c r="D205" s="11" t="s">
        <v>1163</v>
      </c>
      <c r="E205" s="11" t="s">
        <v>1164</v>
      </c>
    </row>
    <row r="206" spans="1:5" x14ac:dyDescent="0.35">
      <c r="A206" s="2">
        <v>201</v>
      </c>
      <c r="B206" s="11" t="s">
        <v>798</v>
      </c>
      <c r="C206" s="11" t="s">
        <v>799</v>
      </c>
      <c r="D206" s="11" t="s">
        <v>1167</v>
      </c>
      <c r="E206" s="11" t="s">
        <v>1168</v>
      </c>
    </row>
    <row r="207" spans="1:5" x14ac:dyDescent="0.35">
      <c r="A207" s="2">
        <v>202</v>
      </c>
      <c r="B207" s="11" t="s">
        <v>739</v>
      </c>
      <c r="C207" s="11" t="s">
        <v>802</v>
      </c>
      <c r="D207" s="11" t="s">
        <v>1171</v>
      </c>
      <c r="E207" s="11" t="s">
        <v>1172</v>
      </c>
    </row>
    <row r="208" spans="1:5" x14ac:dyDescent="0.35">
      <c r="A208" s="2">
        <v>203</v>
      </c>
      <c r="B208" s="11" t="s">
        <v>805</v>
      </c>
      <c r="C208" s="11" t="s">
        <v>806</v>
      </c>
      <c r="D208" s="11" t="s">
        <v>2389</v>
      </c>
      <c r="E208" s="11" t="s">
        <v>1175</v>
      </c>
    </row>
    <row r="209" spans="1:5" x14ac:dyDescent="0.35">
      <c r="A209" s="2">
        <v>204</v>
      </c>
      <c r="B209" s="11" t="s">
        <v>809</v>
      </c>
      <c r="C209" s="11" t="s">
        <v>810</v>
      </c>
      <c r="D209" s="11" t="s">
        <v>1178</v>
      </c>
      <c r="E209" s="11" t="s">
        <v>1179</v>
      </c>
    </row>
    <row r="210" spans="1:5" x14ac:dyDescent="0.35">
      <c r="A210" s="2">
        <v>210</v>
      </c>
      <c r="B210" s="11" t="s">
        <v>813</v>
      </c>
      <c r="C210" s="11" t="s">
        <v>814</v>
      </c>
      <c r="D210" s="11" t="s">
        <v>2349</v>
      </c>
      <c r="E210" s="11" t="s">
        <v>1187</v>
      </c>
    </row>
    <row r="211" spans="1:5" x14ac:dyDescent="0.35">
      <c r="A211" s="2">
        <v>211</v>
      </c>
      <c r="B211" s="11" t="s">
        <v>817</v>
      </c>
      <c r="C211" s="11" t="s">
        <v>818</v>
      </c>
      <c r="D211" s="11" t="s">
        <v>1190</v>
      </c>
      <c r="E211" s="11" t="s">
        <v>1191</v>
      </c>
    </row>
    <row r="212" spans="1:5" x14ac:dyDescent="0.35">
      <c r="A212" s="2">
        <v>212</v>
      </c>
      <c r="B212" s="11" t="s">
        <v>821</v>
      </c>
      <c r="C212" s="11" t="s">
        <v>822</v>
      </c>
      <c r="D212" s="11" t="s">
        <v>2350</v>
      </c>
      <c r="E212" s="11" t="s">
        <v>1195</v>
      </c>
    </row>
    <row r="213" spans="1:5" x14ac:dyDescent="0.35">
      <c r="A213" s="2">
        <v>213</v>
      </c>
      <c r="B213" s="11" t="s">
        <v>766</v>
      </c>
      <c r="C213" s="11" t="s">
        <v>825</v>
      </c>
      <c r="D213" s="11" t="s">
        <v>2351</v>
      </c>
      <c r="E213" s="11" t="s">
        <v>1199</v>
      </c>
    </row>
    <row r="214" spans="1:5" x14ac:dyDescent="0.35">
      <c r="A214" s="2">
        <v>214</v>
      </c>
      <c r="B214" s="11" t="s">
        <v>828</v>
      </c>
      <c r="C214" s="11" t="s">
        <v>829</v>
      </c>
      <c r="D214" s="11" t="s">
        <v>2352</v>
      </c>
      <c r="E214" s="11" t="s">
        <v>1206</v>
      </c>
    </row>
    <row r="215" spans="1:5" x14ac:dyDescent="0.35">
      <c r="A215" s="2">
        <v>215</v>
      </c>
      <c r="B215" s="11" t="s">
        <v>832</v>
      </c>
      <c r="C215" s="11" t="s">
        <v>833</v>
      </c>
      <c r="D215" s="11" t="s">
        <v>1212</v>
      </c>
      <c r="E215" s="11" t="s">
        <v>1213</v>
      </c>
    </row>
    <row r="216" spans="1:5" x14ac:dyDescent="0.35">
      <c r="A216" s="2">
        <v>216</v>
      </c>
      <c r="B216" s="11" t="s">
        <v>773</v>
      </c>
      <c r="C216" s="11" t="s">
        <v>836</v>
      </c>
      <c r="D216" s="11" t="s">
        <v>2353</v>
      </c>
      <c r="E216" s="11" t="s">
        <v>1217</v>
      </c>
    </row>
    <row r="217" spans="1:5" x14ac:dyDescent="0.35">
      <c r="A217" s="2">
        <v>217</v>
      </c>
      <c r="B217" s="11" t="s">
        <v>839</v>
      </c>
      <c r="C217" s="11" t="s">
        <v>840</v>
      </c>
      <c r="D217" s="11" t="s">
        <v>2354</v>
      </c>
      <c r="E217" s="11" t="s">
        <v>1224</v>
      </c>
    </row>
    <row r="218" spans="1:5" x14ac:dyDescent="0.35">
      <c r="A218" s="2">
        <v>218</v>
      </c>
      <c r="B218" s="11" t="s">
        <v>843</v>
      </c>
      <c r="C218" s="11" t="s">
        <v>844</v>
      </c>
      <c r="D218" s="11" t="s">
        <v>1230</v>
      </c>
      <c r="E218" s="11" t="s">
        <v>1231</v>
      </c>
    </row>
    <row r="219" spans="1:5" x14ac:dyDescent="0.35">
      <c r="A219" s="2">
        <v>219</v>
      </c>
      <c r="B219" s="11" t="s">
        <v>847</v>
      </c>
      <c r="C219" s="11" t="s">
        <v>848</v>
      </c>
      <c r="D219" s="11" t="s">
        <v>1242</v>
      </c>
      <c r="E219" s="11" t="s">
        <v>1243</v>
      </c>
    </row>
    <row r="220" spans="1:5" x14ac:dyDescent="0.35">
      <c r="A220" s="2">
        <v>220</v>
      </c>
      <c r="B220" s="11" t="s">
        <v>851</v>
      </c>
      <c r="C220" s="11" t="s">
        <v>852</v>
      </c>
      <c r="D220" s="11" t="s">
        <v>1246</v>
      </c>
      <c r="E220" s="11" t="s">
        <v>1247</v>
      </c>
    </row>
    <row r="221" spans="1:5" x14ac:dyDescent="0.35">
      <c r="A221" s="2">
        <v>221</v>
      </c>
      <c r="B221" s="11" t="s">
        <v>855</v>
      </c>
      <c r="C221" s="11" t="s">
        <v>856</v>
      </c>
      <c r="D221" s="11" t="s">
        <v>1250</v>
      </c>
      <c r="E221" s="11" t="s">
        <v>1251</v>
      </c>
    </row>
    <row r="222" spans="1:5" x14ac:dyDescent="0.35">
      <c r="A222" s="2">
        <v>222</v>
      </c>
      <c r="B222" s="11" t="s">
        <v>859</v>
      </c>
      <c r="C222" s="11" t="s">
        <v>860</v>
      </c>
      <c r="D222" s="11" t="s">
        <v>1265</v>
      </c>
      <c r="E222" s="11" t="s">
        <v>1266</v>
      </c>
    </row>
    <row r="223" spans="1:5" x14ac:dyDescent="0.35">
      <c r="A223" s="2">
        <v>223</v>
      </c>
      <c r="B223" s="11" t="s">
        <v>800</v>
      </c>
      <c r="C223" s="11" t="s">
        <v>863</v>
      </c>
      <c r="D223" s="11" t="s">
        <v>1268</v>
      </c>
      <c r="E223" s="11" t="s">
        <v>1269</v>
      </c>
    </row>
    <row r="224" spans="1:5" x14ac:dyDescent="0.35">
      <c r="A224" s="2">
        <v>224</v>
      </c>
      <c r="B224" s="11" t="s">
        <v>866</v>
      </c>
      <c r="C224" s="11" t="s">
        <v>867</v>
      </c>
      <c r="D224" s="11" t="s">
        <v>1272</v>
      </c>
      <c r="E224" s="11" t="s">
        <v>1273</v>
      </c>
    </row>
    <row r="225" spans="1:5" x14ac:dyDescent="0.35">
      <c r="A225" s="2">
        <v>225</v>
      </c>
      <c r="B225" s="11" t="s">
        <v>870</v>
      </c>
      <c r="C225" s="11" t="s">
        <v>871</v>
      </c>
      <c r="D225" s="11" t="s">
        <v>2355</v>
      </c>
      <c r="E225" s="11" t="s">
        <v>1277</v>
      </c>
    </row>
    <row r="226" spans="1:5" x14ac:dyDescent="0.35">
      <c r="A226" s="2">
        <v>226</v>
      </c>
      <c r="B226" s="11" t="s">
        <v>874</v>
      </c>
      <c r="C226" s="11" t="s">
        <v>875</v>
      </c>
      <c r="D226" s="11" t="s">
        <v>2356</v>
      </c>
      <c r="E226" s="11" t="s">
        <v>1281</v>
      </c>
    </row>
    <row r="227" spans="1:5" x14ac:dyDescent="0.35">
      <c r="A227" s="2">
        <v>227</v>
      </c>
      <c r="B227" s="11" t="s">
        <v>878</v>
      </c>
      <c r="C227" s="11" t="s">
        <v>879</v>
      </c>
      <c r="D227" s="11" t="s">
        <v>1288</v>
      </c>
      <c r="E227" s="11" t="s">
        <v>1289</v>
      </c>
    </row>
    <row r="228" spans="1:5" x14ac:dyDescent="0.35">
      <c r="A228" s="2">
        <v>228</v>
      </c>
      <c r="B228" s="11" t="s">
        <v>815</v>
      </c>
      <c r="C228" s="11" t="s">
        <v>882</v>
      </c>
      <c r="D228" s="11" t="s">
        <v>1292</v>
      </c>
      <c r="E228" s="11" t="s">
        <v>1293</v>
      </c>
    </row>
    <row r="229" spans="1:5" x14ac:dyDescent="0.35">
      <c r="A229" s="2">
        <v>229</v>
      </c>
      <c r="B229" s="11" t="s">
        <v>885</v>
      </c>
      <c r="C229" s="11" t="s">
        <v>886</v>
      </c>
      <c r="D229" s="11" t="s">
        <v>1296</v>
      </c>
      <c r="E229" s="11" t="s">
        <v>1297</v>
      </c>
    </row>
    <row r="230" spans="1:5" x14ac:dyDescent="0.35">
      <c r="A230" s="2">
        <v>230</v>
      </c>
      <c r="B230" s="11" t="s">
        <v>823</v>
      </c>
      <c r="C230" s="11" t="s">
        <v>889</v>
      </c>
      <c r="D230" s="11" t="s">
        <v>1300</v>
      </c>
      <c r="E230" s="11" t="s">
        <v>1301</v>
      </c>
    </row>
    <row r="231" spans="1:5" x14ac:dyDescent="0.35">
      <c r="A231" s="2">
        <v>231</v>
      </c>
      <c r="B231" s="11" t="s">
        <v>892</v>
      </c>
      <c r="C231" s="11" t="s">
        <v>893</v>
      </c>
      <c r="D231" s="11" t="s">
        <v>1304</v>
      </c>
      <c r="E231" s="11" t="s">
        <v>1305</v>
      </c>
    </row>
    <row r="232" spans="1:5" x14ac:dyDescent="0.35">
      <c r="A232" s="2">
        <v>232</v>
      </c>
      <c r="B232" s="11" t="s">
        <v>826</v>
      </c>
      <c r="C232" s="11" t="s">
        <v>896</v>
      </c>
      <c r="D232" s="11" t="s">
        <v>1319</v>
      </c>
      <c r="E232" s="11" t="s">
        <v>1320</v>
      </c>
    </row>
    <row r="233" spans="1:5" x14ac:dyDescent="0.35">
      <c r="A233" s="2">
        <v>233</v>
      </c>
      <c r="B233" s="11" t="s">
        <v>830</v>
      </c>
      <c r="C233" s="11" t="s">
        <v>899</v>
      </c>
      <c r="D233" s="11" t="s">
        <v>1334</v>
      </c>
      <c r="E233" s="11" t="s">
        <v>1335</v>
      </c>
    </row>
    <row r="234" spans="1:5" x14ac:dyDescent="0.35">
      <c r="A234" s="2">
        <v>234</v>
      </c>
      <c r="B234" s="11" t="s">
        <v>902</v>
      </c>
      <c r="C234" s="11" t="s">
        <v>903</v>
      </c>
      <c r="D234" s="11" t="s">
        <v>1341</v>
      </c>
      <c r="E234" s="11" t="s">
        <v>1342</v>
      </c>
    </row>
    <row r="235" spans="1:5" x14ac:dyDescent="0.35">
      <c r="A235" s="2">
        <v>235</v>
      </c>
      <c r="B235" s="11" t="s">
        <v>906</v>
      </c>
      <c r="C235" s="11" t="s">
        <v>907</v>
      </c>
      <c r="D235" s="11" t="s">
        <v>1344</v>
      </c>
      <c r="E235" s="11" t="s">
        <v>1345</v>
      </c>
    </row>
    <row r="236" spans="1:5" x14ac:dyDescent="0.35">
      <c r="A236" s="2">
        <v>236</v>
      </c>
      <c r="B236" s="11" t="s">
        <v>910</v>
      </c>
      <c r="C236" s="11" t="s">
        <v>911</v>
      </c>
      <c r="D236" s="11" t="s">
        <v>1348</v>
      </c>
      <c r="E236" s="11" t="s">
        <v>1349</v>
      </c>
    </row>
    <row r="237" spans="1:5" x14ac:dyDescent="0.35">
      <c r="A237" s="2">
        <v>237</v>
      </c>
      <c r="B237" s="11" t="s">
        <v>853</v>
      </c>
      <c r="C237" s="11" t="s">
        <v>914</v>
      </c>
      <c r="D237" s="11" t="s">
        <v>1351</v>
      </c>
      <c r="E237" s="11" t="s">
        <v>1352</v>
      </c>
    </row>
    <row r="238" spans="1:5" x14ac:dyDescent="0.35">
      <c r="A238" s="2">
        <v>238</v>
      </c>
      <c r="B238" s="11" t="s">
        <v>857</v>
      </c>
      <c r="C238" s="11" t="s">
        <v>917</v>
      </c>
      <c r="D238" s="11" t="s">
        <v>1355</v>
      </c>
      <c r="E238" s="11" t="s">
        <v>1356</v>
      </c>
    </row>
    <row r="239" spans="1:5" x14ac:dyDescent="0.35">
      <c r="A239" s="2">
        <v>239</v>
      </c>
      <c r="B239" s="11" t="s">
        <v>920</v>
      </c>
      <c r="C239" s="11" t="s">
        <v>921</v>
      </c>
      <c r="D239" s="11" t="s">
        <v>1359</v>
      </c>
      <c r="E239" s="11" t="s">
        <v>1360</v>
      </c>
    </row>
    <row r="240" spans="1:5" x14ac:dyDescent="0.35">
      <c r="A240" s="2">
        <v>240</v>
      </c>
      <c r="B240" s="11" t="s">
        <v>924</v>
      </c>
      <c r="C240" s="11" t="s">
        <v>925</v>
      </c>
      <c r="D240" s="11" t="s">
        <v>1367</v>
      </c>
      <c r="E240" s="11" t="s">
        <v>1368</v>
      </c>
    </row>
    <row r="241" spans="1:5" x14ac:dyDescent="0.35">
      <c r="A241" s="2">
        <v>241</v>
      </c>
      <c r="B241" s="11" t="s">
        <v>928</v>
      </c>
      <c r="C241" s="11" t="s">
        <v>929</v>
      </c>
      <c r="D241" s="11" t="s">
        <v>1371</v>
      </c>
      <c r="E241" s="11" t="s">
        <v>1372</v>
      </c>
    </row>
    <row r="242" spans="1:5" x14ac:dyDescent="0.35">
      <c r="A242" s="2">
        <v>242</v>
      </c>
      <c r="B242" s="11" t="s">
        <v>872</v>
      </c>
      <c r="C242" s="11" t="s">
        <v>932</v>
      </c>
      <c r="D242" s="11" t="s">
        <v>1375</v>
      </c>
      <c r="E242" s="11" t="s">
        <v>1376</v>
      </c>
    </row>
    <row r="243" spans="1:5" x14ac:dyDescent="0.35">
      <c r="A243" s="2">
        <v>243</v>
      </c>
      <c r="B243" s="11" t="s">
        <v>935</v>
      </c>
      <c r="C243" s="11" t="s">
        <v>936</v>
      </c>
      <c r="D243" s="11" t="s">
        <v>1379</v>
      </c>
      <c r="E243" s="11" t="s">
        <v>1380</v>
      </c>
    </row>
    <row r="244" spans="1:5" x14ac:dyDescent="0.35">
      <c r="A244" s="2">
        <v>244</v>
      </c>
      <c r="B244" s="11" t="s">
        <v>939</v>
      </c>
      <c r="C244" s="11" t="s">
        <v>940</v>
      </c>
      <c r="D244" s="11" t="s">
        <v>1383</v>
      </c>
      <c r="E244" s="11" t="s">
        <v>1384</v>
      </c>
    </row>
    <row r="245" spans="1:5" x14ac:dyDescent="0.35">
      <c r="A245" s="2">
        <v>245</v>
      </c>
      <c r="B245" s="11" t="s">
        <v>943</v>
      </c>
      <c r="C245" s="11" t="s">
        <v>944</v>
      </c>
      <c r="D245" s="11" t="s">
        <v>1387</v>
      </c>
      <c r="E245" s="11" t="s">
        <v>1388</v>
      </c>
    </row>
    <row r="246" spans="1:5" x14ac:dyDescent="0.35">
      <c r="A246" s="2">
        <v>246</v>
      </c>
      <c r="B246" s="11" t="s">
        <v>947</v>
      </c>
      <c r="C246" s="11" t="s">
        <v>948</v>
      </c>
      <c r="D246" s="11" t="s">
        <v>2357</v>
      </c>
      <c r="E246" s="11" t="s">
        <v>1392</v>
      </c>
    </row>
    <row r="247" spans="1:5" x14ac:dyDescent="0.35">
      <c r="A247" s="2">
        <v>247</v>
      </c>
      <c r="B247" s="11" t="s">
        <v>951</v>
      </c>
      <c r="C247" s="11" t="s">
        <v>952</v>
      </c>
      <c r="D247" s="11" t="s">
        <v>1395</v>
      </c>
      <c r="E247" s="11" t="s">
        <v>1396</v>
      </c>
    </row>
    <row r="248" spans="1:5" x14ac:dyDescent="0.35">
      <c r="A248" s="2">
        <v>248</v>
      </c>
      <c r="B248" s="11" t="s">
        <v>955</v>
      </c>
      <c r="C248" s="11" t="s">
        <v>956</v>
      </c>
      <c r="D248" s="11" t="s">
        <v>1403</v>
      </c>
      <c r="E248" s="11" t="s">
        <v>1404</v>
      </c>
    </row>
    <row r="249" spans="1:5" x14ac:dyDescent="0.35">
      <c r="A249" s="2">
        <v>249</v>
      </c>
      <c r="B249" s="11" t="s">
        <v>959</v>
      </c>
      <c r="C249" s="11" t="s">
        <v>960</v>
      </c>
      <c r="D249" s="11" t="s">
        <v>1411</v>
      </c>
      <c r="E249" s="11" t="s">
        <v>1412</v>
      </c>
    </row>
    <row r="250" spans="1:5" x14ac:dyDescent="0.35">
      <c r="A250" s="2">
        <v>250</v>
      </c>
      <c r="B250" s="11" t="s">
        <v>963</v>
      </c>
      <c r="C250" s="11" t="s">
        <v>964</v>
      </c>
      <c r="D250" s="11" t="s">
        <v>2358</v>
      </c>
      <c r="E250" s="11" t="s">
        <v>1416</v>
      </c>
    </row>
    <row r="251" spans="1:5" x14ac:dyDescent="0.35">
      <c r="A251" s="2">
        <v>251</v>
      </c>
      <c r="B251" s="11" t="s">
        <v>897</v>
      </c>
      <c r="C251" s="11" t="s">
        <v>967</v>
      </c>
      <c r="D251" s="11" t="s">
        <v>1419</v>
      </c>
      <c r="E251" s="11" t="s">
        <v>1420</v>
      </c>
    </row>
    <row r="252" spans="1:5" x14ac:dyDescent="0.35">
      <c r="A252" s="2">
        <v>252</v>
      </c>
      <c r="B252" s="11" t="s">
        <v>970</v>
      </c>
      <c r="C252" s="11" t="s">
        <v>971</v>
      </c>
      <c r="D252" s="11" t="s">
        <v>1427</v>
      </c>
      <c r="E252" s="11" t="s">
        <v>1428</v>
      </c>
    </row>
    <row r="253" spans="1:5" x14ac:dyDescent="0.35">
      <c r="A253" s="2">
        <v>253</v>
      </c>
      <c r="B253" s="11" t="s">
        <v>974</v>
      </c>
      <c r="C253" s="11" t="s">
        <v>975</v>
      </c>
      <c r="D253" s="11" t="s">
        <v>2359</v>
      </c>
      <c r="E253" s="11" t="s">
        <v>1436</v>
      </c>
    </row>
    <row r="254" spans="1:5" x14ac:dyDescent="0.35">
      <c r="A254" s="2">
        <v>254</v>
      </c>
      <c r="B254" s="11" t="s">
        <v>978</v>
      </c>
      <c r="C254" s="11" t="s">
        <v>979</v>
      </c>
      <c r="D254" s="11" t="s">
        <v>1439</v>
      </c>
      <c r="E254" s="11" t="s">
        <v>1440</v>
      </c>
    </row>
    <row r="255" spans="1:5" x14ac:dyDescent="0.35">
      <c r="A255" s="2">
        <v>255</v>
      </c>
      <c r="B255" s="11" t="s">
        <v>982</v>
      </c>
      <c r="C255" s="11" t="s">
        <v>983</v>
      </c>
      <c r="D255" s="11" t="s">
        <v>1443</v>
      </c>
      <c r="E255" s="11" t="s">
        <v>1444</v>
      </c>
    </row>
    <row r="256" spans="1:5" x14ac:dyDescent="0.35">
      <c r="A256" s="2">
        <v>256</v>
      </c>
      <c r="B256" s="11" t="s">
        <v>986</v>
      </c>
      <c r="C256" s="11" t="s">
        <v>987</v>
      </c>
      <c r="D256" s="11" t="s">
        <v>1446</v>
      </c>
      <c r="E256" s="11" t="s">
        <v>1447</v>
      </c>
    </row>
    <row r="257" spans="1:5" x14ac:dyDescent="0.35">
      <c r="A257" s="2">
        <v>257</v>
      </c>
      <c r="B257" s="11" t="s">
        <v>990</v>
      </c>
      <c r="C257" s="11" t="s">
        <v>991</v>
      </c>
      <c r="D257" s="11" t="s">
        <v>1449</v>
      </c>
      <c r="E257" s="11" t="s">
        <v>1450</v>
      </c>
    </row>
    <row r="258" spans="1:5" x14ac:dyDescent="0.35">
      <c r="A258" s="2">
        <v>258</v>
      </c>
      <c r="B258" s="11" t="s">
        <v>994</v>
      </c>
      <c r="C258" s="11" t="s">
        <v>995</v>
      </c>
      <c r="D258" s="11" t="s">
        <v>2360</v>
      </c>
      <c r="E258" s="11" t="s">
        <v>1457</v>
      </c>
    </row>
    <row r="259" spans="1:5" x14ac:dyDescent="0.35">
      <c r="A259" s="2">
        <v>259</v>
      </c>
      <c r="B259" s="11" t="s">
        <v>998</v>
      </c>
      <c r="C259" s="11" t="s">
        <v>999</v>
      </c>
      <c r="D259" s="11" t="s">
        <v>1464</v>
      </c>
      <c r="E259" s="11" t="s">
        <v>1465</v>
      </c>
    </row>
    <row r="260" spans="1:5" x14ac:dyDescent="0.35">
      <c r="A260" s="2">
        <v>260</v>
      </c>
      <c r="B260" s="11" t="s">
        <v>908</v>
      </c>
      <c r="C260" s="11" t="s">
        <v>1002</v>
      </c>
      <c r="D260" s="11" t="s">
        <v>1467</v>
      </c>
      <c r="E260" s="11" t="s">
        <v>1468</v>
      </c>
    </row>
    <row r="261" spans="1:5" x14ac:dyDescent="0.35">
      <c r="A261" s="2">
        <v>261</v>
      </c>
      <c r="B261" s="11" t="s">
        <v>912</v>
      </c>
      <c r="C261" s="11" t="s">
        <v>1005</v>
      </c>
      <c r="D261" s="11" t="s">
        <v>1470</v>
      </c>
      <c r="E261" s="11" t="s">
        <v>1471</v>
      </c>
    </row>
    <row r="262" spans="1:5" x14ac:dyDescent="0.35">
      <c r="A262" s="2">
        <v>262</v>
      </c>
      <c r="B262" s="11" t="s">
        <v>1008</v>
      </c>
      <c r="C262" s="11" t="s">
        <v>1009</v>
      </c>
      <c r="D262" s="11" t="s">
        <v>1478</v>
      </c>
      <c r="E262" s="11" t="s">
        <v>1479</v>
      </c>
    </row>
    <row r="263" spans="1:5" x14ac:dyDescent="0.35">
      <c r="A263" s="2">
        <v>263</v>
      </c>
      <c r="B263" s="11" t="s">
        <v>918</v>
      </c>
      <c r="C263" s="11" t="s">
        <v>1012</v>
      </c>
      <c r="D263" s="11" t="s">
        <v>1486</v>
      </c>
      <c r="E263" s="11" t="s">
        <v>1487</v>
      </c>
    </row>
    <row r="264" spans="1:5" x14ac:dyDescent="0.35">
      <c r="A264" s="2">
        <v>264</v>
      </c>
      <c r="B264" s="11" t="s">
        <v>926</v>
      </c>
      <c r="C264" s="11" t="s">
        <v>1015</v>
      </c>
      <c r="D264" s="11" t="s">
        <v>1494</v>
      </c>
      <c r="E264" s="11" t="s">
        <v>1495</v>
      </c>
    </row>
    <row r="265" spans="1:5" x14ac:dyDescent="0.35">
      <c r="A265" s="2">
        <v>265</v>
      </c>
      <c r="B265" s="11" t="s">
        <v>1018</v>
      </c>
      <c r="C265" s="11" t="s">
        <v>1019</v>
      </c>
      <c r="D265" s="11" t="s">
        <v>1498</v>
      </c>
      <c r="E265" s="11" t="s">
        <v>1499</v>
      </c>
    </row>
    <row r="266" spans="1:5" x14ac:dyDescent="0.35">
      <c r="A266" s="2">
        <v>266</v>
      </c>
      <c r="B266" s="11" t="s">
        <v>1022</v>
      </c>
      <c r="C266" s="11" t="s">
        <v>1023</v>
      </c>
      <c r="D266" s="11" t="s">
        <v>2361</v>
      </c>
      <c r="E266" s="11" t="s">
        <v>1506</v>
      </c>
    </row>
    <row r="267" spans="1:5" x14ac:dyDescent="0.35">
      <c r="A267" s="2">
        <v>267</v>
      </c>
      <c r="B267" s="11" t="s">
        <v>1026</v>
      </c>
      <c r="C267" s="11" t="s">
        <v>1027</v>
      </c>
      <c r="D267" s="11" t="s">
        <v>1509</v>
      </c>
      <c r="E267" s="11" t="s">
        <v>1510</v>
      </c>
    </row>
    <row r="268" spans="1:5" x14ac:dyDescent="0.35">
      <c r="A268" s="2">
        <v>268</v>
      </c>
      <c r="B268" s="11" t="s">
        <v>1030</v>
      </c>
      <c r="C268" s="11" t="s">
        <v>1031</v>
      </c>
      <c r="D268" s="11" t="s">
        <v>1520</v>
      </c>
      <c r="E268" s="11" t="s">
        <v>1521</v>
      </c>
    </row>
    <row r="269" spans="1:5" x14ac:dyDescent="0.35">
      <c r="A269" s="2">
        <v>269</v>
      </c>
      <c r="B269" s="11" t="s">
        <v>930</v>
      </c>
      <c r="C269" s="11" t="s">
        <v>1034</v>
      </c>
      <c r="D269" s="11" t="s">
        <v>1527</v>
      </c>
      <c r="E269" s="11" t="s">
        <v>1528</v>
      </c>
    </row>
    <row r="270" spans="1:5" x14ac:dyDescent="0.35">
      <c r="A270" s="2">
        <v>270</v>
      </c>
      <c r="B270" s="11" t="s">
        <v>1037</v>
      </c>
      <c r="C270" s="11" t="s">
        <v>1038</v>
      </c>
      <c r="D270" s="11" t="s">
        <v>1535</v>
      </c>
      <c r="E270" s="11" t="s">
        <v>1536</v>
      </c>
    </row>
    <row r="271" spans="1:5" x14ac:dyDescent="0.35">
      <c r="A271" s="2">
        <v>271</v>
      </c>
      <c r="B271" s="11" t="s">
        <v>937</v>
      </c>
      <c r="C271" s="11" t="s">
        <v>1041</v>
      </c>
      <c r="D271" s="11" t="s">
        <v>1538</v>
      </c>
      <c r="E271" s="11" t="s">
        <v>1539</v>
      </c>
    </row>
    <row r="272" spans="1:5" x14ac:dyDescent="0.35">
      <c r="A272" s="2">
        <v>272</v>
      </c>
      <c r="B272" s="11" t="s">
        <v>941</v>
      </c>
      <c r="C272" s="11" t="s">
        <v>1044</v>
      </c>
      <c r="D272" s="11" t="s">
        <v>1542</v>
      </c>
      <c r="E272" s="11" t="s">
        <v>1543</v>
      </c>
    </row>
    <row r="273" spans="1:5" x14ac:dyDescent="0.35">
      <c r="A273" s="2">
        <v>273</v>
      </c>
      <c r="B273" s="11" t="s">
        <v>1047</v>
      </c>
      <c r="C273" s="11" t="s">
        <v>1048</v>
      </c>
      <c r="D273" s="11" t="s">
        <v>1550</v>
      </c>
      <c r="E273" s="11" t="s">
        <v>1551</v>
      </c>
    </row>
    <row r="274" spans="1:5" x14ac:dyDescent="0.35">
      <c r="A274" s="2">
        <v>274</v>
      </c>
      <c r="B274" s="11" t="s">
        <v>1051</v>
      </c>
      <c r="C274" s="11" t="s">
        <v>1052</v>
      </c>
      <c r="D274" s="11" t="s">
        <v>1554</v>
      </c>
      <c r="E274" s="11" t="s">
        <v>1555</v>
      </c>
    </row>
    <row r="275" spans="1:5" x14ac:dyDescent="0.35">
      <c r="A275" s="2">
        <v>275</v>
      </c>
      <c r="B275" s="11" t="s">
        <v>949</v>
      </c>
      <c r="C275" s="11" t="s">
        <v>1055</v>
      </c>
      <c r="D275" s="11" t="s">
        <v>1557</v>
      </c>
      <c r="E275" s="11" t="s">
        <v>1558</v>
      </c>
    </row>
    <row r="276" spans="1:5" x14ac:dyDescent="0.35">
      <c r="A276" s="2">
        <v>276</v>
      </c>
      <c r="B276" s="11" t="s">
        <v>1058</v>
      </c>
      <c r="C276" s="11" t="s">
        <v>1059</v>
      </c>
      <c r="D276" s="11" t="s">
        <v>1561</v>
      </c>
      <c r="E276" s="11" t="s">
        <v>1562</v>
      </c>
    </row>
    <row r="277" spans="1:5" x14ac:dyDescent="0.35">
      <c r="A277" s="2">
        <v>277</v>
      </c>
      <c r="B277" s="11" t="s">
        <v>1062</v>
      </c>
      <c r="C277" s="11" t="s">
        <v>1063</v>
      </c>
      <c r="D277" s="11" t="s">
        <v>1565</v>
      </c>
      <c r="E277" s="11" t="s">
        <v>1566</v>
      </c>
    </row>
    <row r="278" spans="1:5" x14ac:dyDescent="0.35">
      <c r="A278" s="2">
        <v>278</v>
      </c>
      <c r="B278" s="11" t="s">
        <v>953</v>
      </c>
      <c r="C278" s="11" t="s">
        <v>1066</v>
      </c>
      <c r="D278" s="11" t="s">
        <v>1569</v>
      </c>
      <c r="E278" s="11" t="s">
        <v>1570</v>
      </c>
    </row>
    <row r="279" spans="1:5" x14ac:dyDescent="0.35">
      <c r="A279" s="2">
        <v>279</v>
      </c>
      <c r="B279" s="11" t="s">
        <v>1069</v>
      </c>
      <c r="C279" s="11" t="s">
        <v>1070</v>
      </c>
      <c r="D279" s="11" t="s">
        <v>1575</v>
      </c>
      <c r="E279" s="11" t="s">
        <v>1576</v>
      </c>
    </row>
    <row r="280" spans="1:5" x14ac:dyDescent="0.35">
      <c r="A280" s="2">
        <v>280</v>
      </c>
      <c r="B280" s="11" t="s">
        <v>957</v>
      </c>
      <c r="C280" s="11" t="s">
        <v>1073</v>
      </c>
      <c r="D280" s="11" t="s">
        <v>1579</v>
      </c>
      <c r="E280" s="11" t="s">
        <v>1580</v>
      </c>
    </row>
    <row r="281" spans="1:5" x14ac:dyDescent="0.35">
      <c r="A281" s="2">
        <v>281</v>
      </c>
      <c r="B281" s="11" t="s">
        <v>965</v>
      </c>
      <c r="C281" s="11" t="s">
        <v>1076</v>
      </c>
      <c r="D281" s="11" t="s">
        <v>1583</v>
      </c>
      <c r="E281" s="11" t="s">
        <v>1584</v>
      </c>
    </row>
    <row r="282" spans="1:5" x14ac:dyDescent="0.35">
      <c r="A282" s="2">
        <v>282</v>
      </c>
      <c r="B282" s="11" t="s">
        <v>1079</v>
      </c>
      <c r="C282" s="11" t="s">
        <v>1080</v>
      </c>
      <c r="D282" s="11" t="s">
        <v>1591</v>
      </c>
      <c r="E282" s="11" t="s">
        <v>1592</v>
      </c>
    </row>
    <row r="283" spans="1:5" x14ac:dyDescent="0.35">
      <c r="A283" s="2">
        <v>283</v>
      </c>
      <c r="B283" s="11" t="s">
        <v>1083</v>
      </c>
      <c r="C283" s="11" t="s">
        <v>1084</v>
      </c>
      <c r="D283" s="11"/>
      <c r="E283" s="11"/>
    </row>
    <row r="284" spans="1:5" x14ac:dyDescent="0.35">
      <c r="A284" s="2">
        <v>284</v>
      </c>
      <c r="B284" s="11" t="s">
        <v>1087</v>
      </c>
      <c r="C284" s="11" t="s">
        <v>1088</v>
      </c>
      <c r="D284" s="11"/>
      <c r="E284" s="2"/>
    </row>
    <row r="285" spans="1:5" x14ac:dyDescent="0.35">
      <c r="A285" s="2">
        <v>285</v>
      </c>
      <c r="B285" s="11" t="s">
        <v>1091</v>
      </c>
      <c r="C285" s="11" t="s">
        <v>1092</v>
      </c>
      <c r="D285" s="2"/>
      <c r="E285" s="2"/>
    </row>
    <row r="286" spans="1:5" x14ac:dyDescent="0.35">
      <c r="A286" s="2">
        <v>286</v>
      </c>
      <c r="B286" s="11" t="s">
        <v>1095</v>
      </c>
      <c r="C286" s="11" t="s">
        <v>1096</v>
      </c>
      <c r="D286" s="2"/>
      <c r="E286" s="2"/>
    </row>
    <row r="287" spans="1:5" x14ac:dyDescent="0.35">
      <c r="A287" s="2">
        <v>287</v>
      </c>
      <c r="B287" s="11" t="s">
        <v>980</v>
      </c>
      <c r="C287" s="11" t="s">
        <v>1099</v>
      </c>
      <c r="D287" s="2"/>
      <c r="E287" s="2"/>
    </row>
    <row r="288" spans="1:5" x14ac:dyDescent="0.35">
      <c r="A288" s="2">
        <v>288</v>
      </c>
      <c r="B288" s="11" t="s">
        <v>1102</v>
      </c>
      <c r="C288" s="11" t="s">
        <v>1103</v>
      </c>
      <c r="D288" s="2"/>
      <c r="E288" s="2"/>
    </row>
    <row r="289" spans="1:5" x14ac:dyDescent="0.35">
      <c r="A289" s="2">
        <v>289</v>
      </c>
      <c r="B289" s="11" t="s">
        <v>1106</v>
      </c>
      <c r="C289" s="11" t="s">
        <v>1107</v>
      </c>
      <c r="D289" s="2"/>
      <c r="E289" s="2"/>
    </row>
    <row r="290" spans="1:5" x14ac:dyDescent="0.35">
      <c r="A290" s="2">
        <v>290</v>
      </c>
      <c r="B290" s="11" t="s">
        <v>1110</v>
      </c>
      <c r="C290" s="11" t="s">
        <v>1111</v>
      </c>
      <c r="D290" s="2"/>
      <c r="E290" s="2"/>
    </row>
    <row r="291" spans="1:5" x14ac:dyDescent="0.35">
      <c r="A291" s="2">
        <v>291</v>
      </c>
      <c r="B291" s="11" t="s">
        <v>1114</v>
      </c>
      <c r="C291" s="11" t="s">
        <v>1115</v>
      </c>
      <c r="D291" s="2"/>
      <c r="E291" s="2"/>
    </row>
    <row r="292" spans="1:5" x14ac:dyDescent="0.35">
      <c r="A292" s="2">
        <v>292</v>
      </c>
      <c r="B292" s="11" t="s">
        <v>1118</v>
      </c>
      <c r="C292" s="11" t="s">
        <v>1119</v>
      </c>
      <c r="D292" s="2"/>
      <c r="E292" s="2"/>
    </row>
    <row r="293" spans="1:5" x14ac:dyDescent="0.35">
      <c r="A293" s="2">
        <v>293</v>
      </c>
      <c r="B293" s="11" t="s">
        <v>1003</v>
      </c>
      <c r="C293" s="11" t="s">
        <v>1122</v>
      </c>
      <c r="D293" s="2"/>
      <c r="E293" s="2"/>
    </row>
    <row r="294" spans="1:5" x14ac:dyDescent="0.35">
      <c r="A294" s="2">
        <v>294</v>
      </c>
      <c r="B294" s="11" t="s">
        <v>1125</v>
      </c>
      <c r="C294" s="11" t="s">
        <v>1126</v>
      </c>
      <c r="D294" s="2"/>
      <c r="E294" s="2"/>
    </row>
    <row r="295" spans="1:5" x14ac:dyDescent="0.35">
      <c r="A295" s="2">
        <v>295</v>
      </c>
      <c r="B295" s="11" t="s">
        <v>1129</v>
      </c>
      <c r="C295" s="11" t="s">
        <v>1130</v>
      </c>
      <c r="D295" s="2"/>
      <c r="E295" s="2"/>
    </row>
    <row r="296" spans="1:5" x14ac:dyDescent="0.35">
      <c r="A296" s="2">
        <v>296</v>
      </c>
      <c r="B296" s="11" t="s">
        <v>1010</v>
      </c>
      <c r="C296" s="11" t="s">
        <v>1133</v>
      </c>
      <c r="D296" s="2"/>
      <c r="E296" s="2"/>
    </row>
    <row r="297" spans="1:5" x14ac:dyDescent="0.35">
      <c r="A297" s="2">
        <v>297</v>
      </c>
      <c r="B297" s="11" t="s">
        <v>1136</v>
      </c>
      <c r="C297" s="11" t="s">
        <v>1137</v>
      </c>
      <c r="D297" s="2"/>
      <c r="E297" s="2"/>
    </row>
    <row r="298" spans="1:5" x14ac:dyDescent="0.35">
      <c r="A298" s="2">
        <v>298</v>
      </c>
      <c r="B298" s="11" t="s">
        <v>1020</v>
      </c>
      <c r="C298" s="11" t="s">
        <v>1140</v>
      </c>
      <c r="D298" s="2"/>
      <c r="E298" s="2"/>
    </row>
    <row r="299" spans="1:5" x14ac:dyDescent="0.35">
      <c r="A299" s="2">
        <v>299</v>
      </c>
      <c r="B299" s="11" t="s">
        <v>1143</v>
      </c>
      <c r="C299" s="11" t="s">
        <v>1144</v>
      </c>
      <c r="D299" s="2"/>
      <c r="E299" s="2"/>
    </row>
    <row r="300" spans="1:5" x14ac:dyDescent="0.35">
      <c r="A300" s="2">
        <v>300</v>
      </c>
      <c r="B300" s="11" t="s">
        <v>1147</v>
      </c>
      <c r="C300" s="11" t="s">
        <v>1148</v>
      </c>
      <c r="D300" s="2"/>
      <c r="E300" s="2"/>
    </row>
    <row r="301" spans="1:5" x14ac:dyDescent="0.35">
      <c r="A301" s="2">
        <v>301</v>
      </c>
      <c r="B301" s="11" t="s">
        <v>1151</v>
      </c>
      <c r="C301" s="11" t="s">
        <v>1152</v>
      </c>
      <c r="D301" s="2"/>
      <c r="E301" s="2"/>
    </row>
    <row r="302" spans="1:5" x14ac:dyDescent="0.35">
      <c r="A302" s="2">
        <v>302</v>
      </c>
      <c r="B302" s="11" t="s">
        <v>1032</v>
      </c>
      <c r="C302" s="11" t="s">
        <v>1155</v>
      </c>
    </row>
    <row r="303" spans="1:5" x14ac:dyDescent="0.35">
      <c r="A303" s="2">
        <v>303</v>
      </c>
      <c r="B303" s="11" t="s">
        <v>1035</v>
      </c>
      <c r="C303" s="11" t="s">
        <v>1158</v>
      </c>
    </row>
    <row r="304" spans="1:5" x14ac:dyDescent="0.35">
      <c r="A304" s="2">
        <v>304</v>
      </c>
      <c r="B304" s="11" t="s">
        <v>1161</v>
      </c>
      <c r="C304" s="11" t="s">
        <v>1162</v>
      </c>
    </row>
    <row r="305" spans="1:3" x14ac:dyDescent="0.35">
      <c r="A305" s="2">
        <v>305</v>
      </c>
      <c r="B305" s="11" t="s">
        <v>1165</v>
      </c>
      <c r="C305" s="11" t="s">
        <v>1166</v>
      </c>
    </row>
    <row r="306" spans="1:3" x14ac:dyDescent="0.35">
      <c r="A306" s="2">
        <v>306</v>
      </c>
      <c r="B306" s="11" t="s">
        <v>1169</v>
      </c>
      <c r="C306" s="11" t="s">
        <v>1170</v>
      </c>
    </row>
    <row r="307" spans="1:3" x14ac:dyDescent="0.35">
      <c r="A307" s="2">
        <v>307</v>
      </c>
      <c r="B307" s="11" t="s">
        <v>1039</v>
      </c>
      <c r="C307" s="11" t="s">
        <v>1173</v>
      </c>
    </row>
    <row r="308" spans="1:3" x14ac:dyDescent="0.35">
      <c r="A308" s="2">
        <v>308</v>
      </c>
      <c r="B308" s="11" t="s">
        <v>1176</v>
      </c>
      <c r="C308" s="11" t="s">
        <v>1177</v>
      </c>
    </row>
    <row r="309" spans="1:3" x14ac:dyDescent="0.35">
      <c r="A309" s="2">
        <v>309</v>
      </c>
      <c r="B309" s="11" t="s">
        <v>1180</v>
      </c>
      <c r="C309" s="11" t="s">
        <v>1181</v>
      </c>
    </row>
    <row r="310" spans="1:3" x14ac:dyDescent="0.35">
      <c r="A310" s="2">
        <v>310</v>
      </c>
      <c r="B310" s="11" t="s">
        <v>1184</v>
      </c>
      <c r="C310" s="11" t="s">
        <v>1185</v>
      </c>
    </row>
    <row r="311" spans="1:3" x14ac:dyDescent="0.35">
      <c r="A311" s="2">
        <v>311</v>
      </c>
      <c r="B311" s="11" t="s">
        <v>1188</v>
      </c>
      <c r="C311" s="11" t="s">
        <v>1189</v>
      </c>
    </row>
    <row r="312" spans="1:3" x14ac:dyDescent="0.35">
      <c r="A312" s="2">
        <v>312</v>
      </c>
      <c r="B312" s="11" t="s">
        <v>1192</v>
      </c>
      <c r="C312" s="11" t="s">
        <v>1193</v>
      </c>
    </row>
    <row r="313" spans="1:3" x14ac:dyDescent="0.35">
      <c r="A313" s="2">
        <v>313</v>
      </c>
      <c r="B313" s="11" t="s">
        <v>1196</v>
      </c>
      <c r="C313" s="11" t="s">
        <v>1197</v>
      </c>
    </row>
    <row r="314" spans="1:3" x14ac:dyDescent="0.35">
      <c r="A314" s="2">
        <v>314</v>
      </c>
      <c r="B314" s="11" t="s">
        <v>1200</v>
      </c>
      <c r="C314" s="11" t="s">
        <v>1201</v>
      </c>
    </row>
    <row r="315" spans="1:3" x14ac:dyDescent="0.35">
      <c r="A315" s="2">
        <v>315</v>
      </c>
      <c r="B315" s="11" t="s">
        <v>1056</v>
      </c>
      <c r="C315" s="11" t="s">
        <v>1204</v>
      </c>
    </row>
    <row r="316" spans="1:3" x14ac:dyDescent="0.35">
      <c r="A316" s="2">
        <v>316</v>
      </c>
      <c r="B316" s="11" t="s">
        <v>1060</v>
      </c>
      <c r="C316" s="11" t="s">
        <v>1207</v>
      </c>
    </row>
    <row r="317" spans="1:3" x14ac:dyDescent="0.35">
      <c r="A317" s="2">
        <v>317</v>
      </c>
      <c r="B317" s="11" t="s">
        <v>1210</v>
      </c>
      <c r="C317" s="11" t="s">
        <v>1211</v>
      </c>
    </row>
    <row r="318" spans="1:3" x14ac:dyDescent="0.35">
      <c r="A318" s="2">
        <v>318</v>
      </c>
      <c r="B318" s="11" t="s">
        <v>1214</v>
      </c>
      <c r="C318" s="11" t="s">
        <v>1215</v>
      </c>
    </row>
    <row r="319" spans="1:3" x14ac:dyDescent="0.35">
      <c r="A319" s="2">
        <v>319</v>
      </c>
      <c r="B319" s="11" t="s">
        <v>1071</v>
      </c>
      <c r="C319" s="11" t="s">
        <v>1218</v>
      </c>
    </row>
    <row r="320" spans="1:3" x14ac:dyDescent="0.35">
      <c r="A320" s="2">
        <v>320</v>
      </c>
      <c r="B320" s="11" t="s">
        <v>1221</v>
      </c>
      <c r="C320" s="11" t="s">
        <v>1222</v>
      </c>
    </row>
    <row r="321" spans="1:3" x14ac:dyDescent="0.35">
      <c r="A321" s="2">
        <v>321</v>
      </c>
      <c r="B321" s="11" t="s">
        <v>1225</v>
      </c>
      <c r="C321" s="11" t="s">
        <v>1226</v>
      </c>
    </row>
    <row r="322" spans="1:3" x14ac:dyDescent="0.35">
      <c r="A322" s="2">
        <v>322</v>
      </c>
      <c r="B322" s="11" t="s">
        <v>1081</v>
      </c>
      <c r="C322" s="11" t="s">
        <v>1229</v>
      </c>
    </row>
    <row r="323" spans="1:3" x14ac:dyDescent="0.35">
      <c r="A323" s="2">
        <v>323</v>
      </c>
      <c r="B323" s="11" t="s">
        <v>1232</v>
      </c>
      <c r="C323" s="11" t="s">
        <v>1233</v>
      </c>
    </row>
    <row r="324" spans="1:3" x14ac:dyDescent="0.35">
      <c r="A324" s="2">
        <v>324</v>
      </c>
      <c r="B324" s="11" t="s">
        <v>1236</v>
      </c>
      <c r="C324" s="11" t="s">
        <v>1237</v>
      </c>
    </row>
    <row r="325" spans="1:3" x14ac:dyDescent="0.35">
      <c r="A325" s="2">
        <v>325</v>
      </c>
      <c r="B325" s="11" t="s">
        <v>1240</v>
      </c>
      <c r="C325" s="11" t="s">
        <v>1241</v>
      </c>
    </row>
    <row r="326" spans="1:3" x14ac:dyDescent="0.35">
      <c r="A326" s="2">
        <v>326</v>
      </c>
      <c r="B326" s="11" t="s">
        <v>1244</v>
      </c>
      <c r="C326" s="11" t="s">
        <v>1245</v>
      </c>
    </row>
    <row r="327" spans="1:3" x14ac:dyDescent="0.35">
      <c r="A327" s="2">
        <v>327</v>
      </c>
      <c r="B327" s="11" t="s">
        <v>1248</v>
      </c>
      <c r="C327" s="11" t="s">
        <v>1249</v>
      </c>
    </row>
    <row r="328" spans="1:3" x14ac:dyDescent="0.35">
      <c r="A328" s="2">
        <v>328</v>
      </c>
      <c r="B328" s="11" t="s">
        <v>1252</v>
      </c>
      <c r="C328" s="11" t="s">
        <v>1253</v>
      </c>
    </row>
    <row r="329" spans="1:3" x14ac:dyDescent="0.35">
      <c r="A329" s="2">
        <v>329</v>
      </c>
      <c r="B329" s="11" t="s">
        <v>1256</v>
      </c>
      <c r="C329" s="11" t="s">
        <v>1257</v>
      </c>
    </row>
    <row r="330" spans="1:3" x14ac:dyDescent="0.35">
      <c r="A330" s="2">
        <v>330</v>
      </c>
      <c r="B330" s="11" t="s">
        <v>1260</v>
      </c>
      <c r="C330" s="11" t="s">
        <v>1261</v>
      </c>
    </row>
    <row r="331" spans="1:3" x14ac:dyDescent="0.35">
      <c r="A331" s="2">
        <v>331</v>
      </c>
      <c r="B331" s="11" t="s">
        <v>1112</v>
      </c>
      <c r="C331" s="11" t="s">
        <v>1264</v>
      </c>
    </row>
    <row r="332" spans="1:3" x14ac:dyDescent="0.35">
      <c r="A332" s="2">
        <v>332</v>
      </c>
      <c r="B332" s="11" t="s">
        <v>1116</v>
      </c>
      <c r="C332" s="11" t="s">
        <v>1267</v>
      </c>
    </row>
    <row r="333" spans="1:3" x14ac:dyDescent="0.35">
      <c r="A333" s="2">
        <v>333</v>
      </c>
      <c r="B333" s="11" t="s">
        <v>1270</v>
      </c>
      <c r="C333" s="11" t="s">
        <v>1271</v>
      </c>
    </row>
    <row r="334" spans="1:3" x14ac:dyDescent="0.35">
      <c r="A334" s="2">
        <v>334</v>
      </c>
      <c r="B334" s="11" t="s">
        <v>1274</v>
      </c>
      <c r="C334" s="11" t="s">
        <v>1275</v>
      </c>
    </row>
    <row r="335" spans="1:3" x14ac:dyDescent="0.35">
      <c r="A335" s="2">
        <v>335</v>
      </c>
      <c r="B335" s="11" t="s">
        <v>1278</v>
      </c>
      <c r="C335" s="11" t="s">
        <v>1279</v>
      </c>
    </row>
    <row r="336" spans="1:3" x14ac:dyDescent="0.35">
      <c r="A336" s="2">
        <v>336</v>
      </c>
      <c r="B336" s="11" t="s">
        <v>1282</v>
      </c>
      <c r="C336" s="11" t="s">
        <v>1283</v>
      </c>
    </row>
    <row r="337" spans="1:3" x14ac:dyDescent="0.35">
      <c r="A337" s="2">
        <v>337</v>
      </c>
      <c r="B337" s="11" t="s">
        <v>1286</v>
      </c>
      <c r="C337" s="11" t="s">
        <v>1287</v>
      </c>
    </row>
    <row r="338" spans="1:3" x14ac:dyDescent="0.35">
      <c r="A338" s="2">
        <v>338</v>
      </c>
      <c r="B338" s="11" t="s">
        <v>1290</v>
      </c>
      <c r="C338" s="11" t="s">
        <v>1291</v>
      </c>
    </row>
    <row r="339" spans="1:3" x14ac:dyDescent="0.35">
      <c r="A339" s="2">
        <v>339</v>
      </c>
      <c r="B339" s="11" t="s">
        <v>1294</v>
      </c>
      <c r="C339" s="11" t="s">
        <v>1295</v>
      </c>
    </row>
    <row r="340" spans="1:3" x14ac:dyDescent="0.35">
      <c r="A340" s="2">
        <v>340</v>
      </c>
      <c r="B340" s="11" t="s">
        <v>1298</v>
      </c>
      <c r="C340" s="11" t="s">
        <v>1299</v>
      </c>
    </row>
    <row r="341" spans="1:3" x14ac:dyDescent="0.35">
      <c r="A341" s="2">
        <v>341</v>
      </c>
      <c r="B341" s="11" t="s">
        <v>1302</v>
      </c>
      <c r="C341" s="11" t="s">
        <v>1303</v>
      </c>
    </row>
    <row r="342" spans="1:3" x14ac:dyDescent="0.35">
      <c r="A342" s="2">
        <v>342</v>
      </c>
      <c r="B342" s="11" t="s">
        <v>1306</v>
      </c>
      <c r="C342" s="11" t="s">
        <v>1307</v>
      </c>
    </row>
    <row r="343" spans="1:3" x14ac:dyDescent="0.35">
      <c r="A343" s="2">
        <v>343</v>
      </c>
      <c r="B343" s="11" t="s">
        <v>1310</v>
      </c>
      <c r="C343" s="11" t="s">
        <v>1311</v>
      </c>
    </row>
    <row r="344" spans="1:3" x14ac:dyDescent="0.35">
      <c r="A344" s="2">
        <v>344</v>
      </c>
      <c r="B344" s="11" t="s">
        <v>1314</v>
      </c>
      <c r="C344" s="11" t="s">
        <v>1315</v>
      </c>
    </row>
    <row r="345" spans="1:3" x14ac:dyDescent="0.35">
      <c r="A345" s="2">
        <v>345</v>
      </c>
      <c r="B345" s="11" t="s">
        <v>1153</v>
      </c>
      <c r="C345" s="11" t="s">
        <v>1318</v>
      </c>
    </row>
    <row r="346" spans="1:3" x14ac:dyDescent="0.35">
      <c r="A346" s="2">
        <v>346</v>
      </c>
      <c r="B346" s="11" t="s">
        <v>1321</v>
      </c>
      <c r="C346" s="11" t="s">
        <v>1322</v>
      </c>
    </row>
    <row r="347" spans="1:3" x14ac:dyDescent="0.35">
      <c r="A347" s="2">
        <v>347</v>
      </c>
      <c r="B347" s="11" t="s">
        <v>1159</v>
      </c>
      <c r="C347" s="11" t="s">
        <v>1325</v>
      </c>
    </row>
    <row r="348" spans="1:3" x14ac:dyDescent="0.35">
      <c r="A348" s="2">
        <v>348</v>
      </c>
      <c r="B348" s="11" t="s">
        <v>1328</v>
      </c>
      <c r="C348" s="11" t="s">
        <v>1329</v>
      </c>
    </row>
    <row r="349" spans="1:3" x14ac:dyDescent="0.35">
      <c r="A349" s="2">
        <v>349</v>
      </c>
      <c r="B349" s="11" t="s">
        <v>1332</v>
      </c>
      <c r="C349" s="11" t="s">
        <v>1333</v>
      </c>
    </row>
    <row r="350" spans="1:3" x14ac:dyDescent="0.35">
      <c r="A350" s="2">
        <v>350</v>
      </c>
      <c r="B350" s="11" t="s">
        <v>1167</v>
      </c>
      <c r="C350" s="11" t="s">
        <v>1336</v>
      </c>
    </row>
    <row r="351" spans="1:3" x14ac:dyDescent="0.35">
      <c r="A351" s="2">
        <v>351</v>
      </c>
      <c r="B351" s="11" t="s">
        <v>1339</v>
      </c>
      <c r="C351" s="11" t="s">
        <v>1340</v>
      </c>
    </row>
    <row r="352" spans="1:3" x14ac:dyDescent="0.35">
      <c r="A352" s="2">
        <v>352</v>
      </c>
      <c r="B352" s="11" t="s">
        <v>1171</v>
      </c>
      <c r="C352" s="11" t="s">
        <v>1343</v>
      </c>
    </row>
    <row r="353" spans="1:3" x14ac:dyDescent="0.35">
      <c r="A353" s="2">
        <v>353</v>
      </c>
      <c r="B353" s="11" t="s">
        <v>1346</v>
      </c>
      <c r="C353" s="11" t="s">
        <v>1347</v>
      </c>
    </row>
    <row r="354" spans="1:3" x14ac:dyDescent="0.35">
      <c r="A354" s="2">
        <v>354</v>
      </c>
      <c r="B354" s="11" t="s">
        <v>1178</v>
      </c>
      <c r="C354" s="11" t="s">
        <v>1350</v>
      </c>
    </row>
    <row r="355" spans="1:3" x14ac:dyDescent="0.35">
      <c r="A355" s="2">
        <v>355</v>
      </c>
      <c r="B355" s="11" t="s">
        <v>1353</v>
      </c>
      <c r="C355" s="11" t="s">
        <v>1354</v>
      </c>
    </row>
    <row r="356" spans="1:3" x14ac:dyDescent="0.35">
      <c r="A356" s="2">
        <v>356</v>
      </c>
      <c r="B356" s="11" t="s">
        <v>1357</v>
      </c>
      <c r="C356" s="11" t="s">
        <v>1358</v>
      </c>
    </row>
    <row r="357" spans="1:3" x14ac:dyDescent="0.35">
      <c r="A357" s="2">
        <v>357</v>
      </c>
      <c r="B357" s="11" t="s">
        <v>1361</v>
      </c>
      <c r="C357" s="11" t="s">
        <v>1362</v>
      </c>
    </row>
    <row r="358" spans="1:3" x14ac:dyDescent="0.35">
      <c r="A358" s="2">
        <v>358</v>
      </c>
      <c r="B358" s="11" t="s">
        <v>1365</v>
      </c>
      <c r="C358" s="11" t="s">
        <v>1366</v>
      </c>
    </row>
    <row r="359" spans="1:3" x14ac:dyDescent="0.35">
      <c r="A359" s="2">
        <v>359</v>
      </c>
      <c r="B359" s="11" t="s">
        <v>1369</v>
      </c>
      <c r="C359" s="11" t="s">
        <v>1370</v>
      </c>
    </row>
    <row r="360" spans="1:3" x14ac:dyDescent="0.35">
      <c r="A360" s="2">
        <v>360</v>
      </c>
      <c r="B360" s="11" t="s">
        <v>1373</v>
      </c>
      <c r="C360" s="11" t="s">
        <v>1374</v>
      </c>
    </row>
    <row r="361" spans="1:3" x14ac:dyDescent="0.35">
      <c r="A361" s="2">
        <v>361</v>
      </c>
      <c r="B361" s="11" t="s">
        <v>1377</v>
      </c>
      <c r="C361" s="11" t="s">
        <v>1378</v>
      </c>
    </row>
    <row r="362" spans="1:3" x14ac:dyDescent="0.35">
      <c r="A362" s="2">
        <v>362</v>
      </c>
      <c r="B362" s="11" t="s">
        <v>1381</v>
      </c>
      <c r="C362" s="11" t="s">
        <v>1382</v>
      </c>
    </row>
    <row r="363" spans="1:3" x14ac:dyDescent="0.35">
      <c r="A363" s="2">
        <v>363</v>
      </c>
      <c r="B363" s="11" t="s">
        <v>1385</v>
      </c>
      <c r="C363" s="11" t="s">
        <v>1386</v>
      </c>
    </row>
    <row r="364" spans="1:3" x14ac:dyDescent="0.35">
      <c r="A364" s="2">
        <v>364</v>
      </c>
      <c r="B364" s="11" t="s">
        <v>1389</v>
      </c>
      <c r="C364" s="11" t="s">
        <v>1390</v>
      </c>
    </row>
    <row r="365" spans="1:3" x14ac:dyDescent="0.35">
      <c r="A365" s="2">
        <v>365</v>
      </c>
      <c r="B365" s="11" t="s">
        <v>1393</v>
      </c>
      <c r="C365" s="11" t="s">
        <v>1394</v>
      </c>
    </row>
    <row r="366" spans="1:3" x14ac:dyDescent="0.35">
      <c r="A366" s="2">
        <v>366</v>
      </c>
      <c r="B366" s="11" t="s">
        <v>1397</v>
      </c>
      <c r="C366" s="11" t="s">
        <v>1398</v>
      </c>
    </row>
    <row r="367" spans="1:3" x14ac:dyDescent="0.35">
      <c r="A367" s="2">
        <v>367</v>
      </c>
      <c r="B367" s="11" t="s">
        <v>1401</v>
      </c>
      <c r="C367" s="11" t="s">
        <v>1402</v>
      </c>
    </row>
    <row r="368" spans="1:3" x14ac:dyDescent="0.35">
      <c r="A368" s="2">
        <v>368</v>
      </c>
      <c r="B368" s="11" t="s">
        <v>1405</v>
      </c>
      <c r="C368" s="11" t="s">
        <v>1406</v>
      </c>
    </row>
    <row r="369" spans="1:3" x14ac:dyDescent="0.35">
      <c r="A369" s="2">
        <v>369</v>
      </c>
      <c r="B369" s="11" t="s">
        <v>1409</v>
      </c>
      <c r="C369" s="11" t="s">
        <v>1410</v>
      </c>
    </row>
    <row r="370" spans="1:3" x14ac:dyDescent="0.35">
      <c r="A370" s="2">
        <v>370</v>
      </c>
      <c r="B370" s="11" t="s">
        <v>1413</v>
      </c>
      <c r="C370" s="11" t="s">
        <v>1414</v>
      </c>
    </row>
    <row r="371" spans="1:3" x14ac:dyDescent="0.35">
      <c r="A371" s="2">
        <v>371</v>
      </c>
      <c r="B371" s="11" t="s">
        <v>1417</v>
      </c>
      <c r="C371" s="11" t="s">
        <v>1418</v>
      </c>
    </row>
    <row r="372" spans="1:3" x14ac:dyDescent="0.35">
      <c r="A372" s="2">
        <v>372</v>
      </c>
      <c r="B372" s="11" t="s">
        <v>1421</v>
      </c>
      <c r="C372" s="11" t="s">
        <v>1422</v>
      </c>
    </row>
    <row r="373" spans="1:3" x14ac:dyDescent="0.35">
      <c r="A373" s="2">
        <v>373</v>
      </c>
      <c r="B373" s="11" t="s">
        <v>1425</v>
      </c>
      <c r="C373" s="11" t="s">
        <v>1426</v>
      </c>
    </row>
    <row r="374" spans="1:3" x14ac:dyDescent="0.35">
      <c r="A374" s="2">
        <v>374</v>
      </c>
      <c r="B374" s="11" t="s">
        <v>1429</v>
      </c>
      <c r="C374" s="11" t="s">
        <v>1430</v>
      </c>
    </row>
    <row r="375" spans="1:3" x14ac:dyDescent="0.35">
      <c r="A375" s="2">
        <v>375</v>
      </c>
      <c r="B375" s="11" t="s">
        <v>1433</v>
      </c>
      <c r="C375" s="11" t="s">
        <v>1434</v>
      </c>
    </row>
    <row r="376" spans="1:3" x14ac:dyDescent="0.35">
      <c r="A376" s="2">
        <v>376</v>
      </c>
      <c r="B376" s="11" t="s">
        <v>1437</v>
      </c>
      <c r="C376" s="11" t="s">
        <v>1438</v>
      </c>
    </row>
    <row r="377" spans="1:3" x14ac:dyDescent="0.35">
      <c r="A377" s="2">
        <v>377</v>
      </c>
      <c r="B377" s="11" t="s">
        <v>1441</v>
      </c>
      <c r="C377" s="11" t="s">
        <v>1442</v>
      </c>
    </row>
    <row r="378" spans="1:3" x14ac:dyDescent="0.35">
      <c r="A378" s="2">
        <v>378</v>
      </c>
      <c r="B378" s="11" t="s">
        <v>1242</v>
      </c>
      <c r="C378" s="11" t="s">
        <v>1445</v>
      </c>
    </row>
    <row r="379" spans="1:3" x14ac:dyDescent="0.35">
      <c r="A379" s="2">
        <v>379</v>
      </c>
      <c r="B379" s="11" t="s">
        <v>1246</v>
      </c>
      <c r="C379" s="11" t="s">
        <v>1448</v>
      </c>
    </row>
    <row r="380" spans="1:3" x14ac:dyDescent="0.35">
      <c r="A380" s="2">
        <v>380</v>
      </c>
      <c r="B380" s="11" t="s">
        <v>1250</v>
      </c>
      <c r="C380" s="11" t="s">
        <v>1451</v>
      </c>
    </row>
    <row r="381" spans="1:3" x14ac:dyDescent="0.35">
      <c r="A381" s="2">
        <v>381</v>
      </c>
      <c r="B381" s="11" t="s">
        <v>1454</v>
      </c>
      <c r="C381" s="11" t="s">
        <v>1455</v>
      </c>
    </row>
    <row r="382" spans="1:3" x14ac:dyDescent="0.35">
      <c r="A382" s="2">
        <v>382</v>
      </c>
      <c r="B382" s="11" t="s">
        <v>1458</v>
      </c>
      <c r="C382" s="11" t="s">
        <v>1459</v>
      </c>
    </row>
    <row r="383" spans="1:3" x14ac:dyDescent="0.35">
      <c r="A383" s="2">
        <v>383</v>
      </c>
      <c r="B383" s="11" t="s">
        <v>1462</v>
      </c>
      <c r="C383" s="11" t="s">
        <v>1463</v>
      </c>
    </row>
    <row r="384" spans="1:3" x14ac:dyDescent="0.35">
      <c r="A384" s="2">
        <v>384</v>
      </c>
      <c r="B384" s="11" t="s">
        <v>1265</v>
      </c>
      <c r="C384" s="11" t="s">
        <v>1466</v>
      </c>
    </row>
    <row r="385" spans="1:3" x14ac:dyDescent="0.35">
      <c r="A385" s="2">
        <v>385</v>
      </c>
      <c r="B385" s="11" t="s">
        <v>1268</v>
      </c>
      <c r="C385" s="11" t="s">
        <v>1469</v>
      </c>
    </row>
    <row r="386" spans="1:3" x14ac:dyDescent="0.35">
      <c r="A386" s="2">
        <v>386</v>
      </c>
      <c r="B386" s="11" t="s">
        <v>1472</v>
      </c>
      <c r="C386" s="11" t="s">
        <v>1473</v>
      </c>
    </row>
    <row r="387" spans="1:3" x14ac:dyDescent="0.35">
      <c r="A387" s="2">
        <v>387</v>
      </c>
      <c r="B387" s="11" t="s">
        <v>1476</v>
      </c>
      <c r="C387" s="11" t="s">
        <v>1477</v>
      </c>
    </row>
    <row r="388" spans="1:3" x14ac:dyDescent="0.35">
      <c r="A388" s="2">
        <v>388</v>
      </c>
      <c r="B388" s="11" t="s">
        <v>1480</v>
      </c>
      <c r="C388" s="11" t="s">
        <v>1481</v>
      </c>
    </row>
    <row r="389" spans="1:3" x14ac:dyDescent="0.35">
      <c r="A389" s="2">
        <v>389</v>
      </c>
      <c r="B389" s="11" t="s">
        <v>1484</v>
      </c>
      <c r="C389" s="11" t="s">
        <v>1485</v>
      </c>
    </row>
    <row r="390" spans="1:3" x14ac:dyDescent="0.35">
      <c r="A390" s="2">
        <v>390</v>
      </c>
      <c r="B390" s="11" t="s">
        <v>1488</v>
      </c>
      <c r="C390" s="11" t="s">
        <v>1489</v>
      </c>
    </row>
    <row r="391" spans="1:3" x14ac:dyDescent="0.35">
      <c r="A391" s="2">
        <v>391</v>
      </c>
      <c r="B391" s="11" t="s">
        <v>1492</v>
      </c>
      <c r="C391" s="11" t="s">
        <v>1493</v>
      </c>
    </row>
    <row r="392" spans="1:3" x14ac:dyDescent="0.35">
      <c r="A392" s="2">
        <v>392</v>
      </c>
      <c r="B392" s="11" t="s">
        <v>1496</v>
      </c>
      <c r="C392" s="11" t="s">
        <v>1497</v>
      </c>
    </row>
    <row r="393" spans="1:3" x14ac:dyDescent="0.35">
      <c r="A393" s="2">
        <v>393</v>
      </c>
      <c r="B393" s="11" t="s">
        <v>1288</v>
      </c>
      <c r="C393" s="11" t="s">
        <v>1500</v>
      </c>
    </row>
    <row r="394" spans="1:3" x14ac:dyDescent="0.35">
      <c r="A394" s="2">
        <v>394</v>
      </c>
      <c r="B394" s="11" t="s">
        <v>1503</v>
      </c>
      <c r="C394" s="11" t="s">
        <v>1504</v>
      </c>
    </row>
    <row r="395" spans="1:3" x14ac:dyDescent="0.35">
      <c r="A395" s="2">
        <v>395</v>
      </c>
      <c r="B395" s="11" t="s">
        <v>1507</v>
      </c>
      <c r="C395" s="11" t="s">
        <v>1508</v>
      </c>
    </row>
    <row r="396" spans="1:3" x14ac:dyDescent="0.35">
      <c r="A396" s="2">
        <v>396</v>
      </c>
      <c r="B396" s="11" t="s">
        <v>1296</v>
      </c>
      <c r="C396" s="11" t="s">
        <v>1511</v>
      </c>
    </row>
    <row r="397" spans="1:3" x14ac:dyDescent="0.35">
      <c r="A397" s="2">
        <v>397</v>
      </c>
      <c r="B397" s="11" t="s">
        <v>1514</v>
      </c>
      <c r="C397" s="11" t="s">
        <v>1515</v>
      </c>
    </row>
    <row r="398" spans="1:3" x14ac:dyDescent="0.35">
      <c r="A398" s="2">
        <v>398</v>
      </c>
      <c r="B398" s="11" t="s">
        <v>1518</v>
      </c>
      <c r="C398" s="11" t="s">
        <v>1519</v>
      </c>
    </row>
    <row r="399" spans="1:3" x14ac:dyDescent="0.35">
      <c r="A399" s="2">
        <v>399</v>
      </c>
      <c r="B399" s="11" t="s">
        <v>1522</v>
      </c>
      <c r="C399" s="11" t="s">
        <v>1523</v>
      </c>
    </row>
    <row r="400" spans="1:3" x14ac:dyDescent="0.35">
      <c r="A400" s="2">
        <v>400</v>
      </c>
      <c r="B400" s="11" t="s">
        <v>1304</v>
      </c>
      <c r="C400" s="11" t="s">
        <v>1526</v>
      </c>
    </row>
    <row r="401" spans="1:3" x14ac:dyDescent="0.35">
      <c r="A401" s="2">
        <v>401</v>
      </c>
      <c r="B401" s="11" t="s">
        <v>1529</v>
      </c>
      <c r="C401" s="11" t="s">
        <v>1530</v>
      </c>
    </row>
    <row r="402" spans="1:3" x14ac:dyDescent="0.35">
      <c r="A402" s="2">
        <v>402</v>
      </c>
      <c r="B402" s="11" t="s">
        <v>1533</v>
      </c>
      <c r="C402" s="11" t="s">
        <v>1534</v>
      </c>
    </row>
    <row r="403" spans="1:3" x14ac:dyDescent="0.35">
      <c r="A403" s="2">
        <v>403</v>
      </c>
      <c r="B403" s="11" t="s">
        <v>1319</v>
      </c>
      <c r="C403" s="11" t="s">
        <v>1537</v>
      </c>
    </row>
    <row r="404" spans="1:3" x14ac:dyDescent="0.35">
      <c r="A404" s="2">
        <v>404</v>
      </c>
      <c r="B404" s="11" t="s">
        <v>1540</v>
      </c>
      <c r="C404" s="11" t="s">
        <v>1541</v>
      </c>
    </row>
    <row r="405" spans="1:3" x14ac:dyDescent="0.35">
      <c r="A405" s="2">
        <v>405</v>
      </c>
      <c r="B405" s="11" t="s">
        <v>1544</v>
      </c>
      <c r="C405" s="11" t="s">
        <v>1545</v>
      </c>
    </row>
    <row r="406" spans="1:3" x14ac:dyDescent="0.35">
      <c r="A406" s="2">
        <v>406</v>
      </c>
      <c r="B406" s="11" t="s">
        <v>1548</v>
      </c>
      <c r="C406" s="11" t="s">
        <v>1549</v>
      </c>
    </row>
    <row r="407" spans="1:3" x14ac:dyDescent="0.35">
      <c r="A407" s="2">
        <v>407</v>
      </c>
      <c r="B407" s="11" t="s">
        <v>1552</v>
      </c>
      <c r="C407" s="11" t="s">
        <v>1553</v>
      </c>
    </row>
    <row r="408" spans="1:3" x14ac:dyDescent="0.35">
      <c r="A408" s="2">
        <v>408</v>
      </c>
      <c r="B408" s="11" t="s">
        <v>1334</v>
      </c>
      <c r="C408" s="11" t="s">
        <v>1556</v>
      </c>
    </row>
    <row r="409" spans="1:3" x14ac:dyDescent="0.35">
      <c r="A409" s="2">
        <v>409</v>
      </c>
      <c r="B409" s="11" t="s">
        <v>1559</v>
      </c>
      <c r="C409" s="11" t="s">
        <v>1560</v>
      </c>
    </row>
    <row r="410" spans="1:3" x14ac:dyDescent="0.35">
      <c r="A410" s="2">
        <v>410</v>
      </c>
      <c r="B410" s="11" t="s">
        <v>1563</v>
      </c>
      <c r="C410" s="11" t="s">
        <v>1564</v>
      </c>
    </row>
    <row r="411" spans="1:3" x14ac:dyDescent="0.35">
      <c r="A411" s="2">
        <v>411</v>
      </c>
      <c r="B411" s="11" t="s">
        <v>1567</v>
      </c>
      <c r="C411" s="11" t="s">
        <v>1568</v>
      </c>
    </row>
    <row r="412" spans="1:3" x14ac:dyDescent="0.35">
      <c r="A412" s="2">
        <v>412</v>
      </c>
      <c r="B412" s="11" t="s">
        <v>1344</v>
      </c>
      <c r="C412" s="11" t="s">
        <v>1571</v>
      </c>
    </row>
    <row r="413" spans="1:3" x14ac:dyDescent="0.35">
      <c r="A413" s="2">
        <v>413</v>
      </c>
      <c r="B413" s="11" t="s">
        <v>1348</v>
      </c>
      <c r="C413" s="11" t="s">
        <v>1574</v>
      </c>
    </row>
    <row r="414" spans="1:3" x14ac:dyDescent="0.35">
      <c r="A414" s="2">
        <v>414</v>
      </c>
      <c r="B414" s="11" t="s">
        <v>1577</v>
      </c>
      <c r="C414" s="11" t="s">
        <v>1578</v>
      </c>
    </row>
    <row r="415" spans="1:3" x14ac:dyDescent="0.35">
      <c r="A415" s="2">
        <v>415</v>
      </c>
      <c r="B415" s="11" t="s">
        <v>1581</v>
      </c>
      <c r="C415" s="11" t="s">
        <v>1582</v>
      </c>
    </row>
    <row r="416" spans="1:3" x14ac:dyDescent="0.35">
      <c r="A416" s="2">
        <v>416</v>
      </c>
      <c r="B416" s="11" t="s">
        <v>1585</v>
      </c>
      <c r="C416" s="11" t="s">
        <v>1586</v>
      </c>
    </row>
    <row r="417" spans="1:3" x14ac:dyDescent="0.35">
      <c r="A417" s="2">
        <v>417</v>
      </c>
      <c r="B417" s="11" t="s">
        <v>1589</v>
      </c>
      <c r="C417" s="11" t="s">
        <v>1590</v>
      </c>
    </row>
    <row r="418" spans="1:3" x14ac:dyDescent="0.35">
      <c r="A418" s="2">
        <v>418</v>
      </c>
      <c r="B418" s="11" t="s">
        <v>1593</v>
      </c>
      <c r="C418" s="11" t="s">
        <v>1594</v>
      </c>
    </row>
    <row r="419" spans="1:3" x14ac:dyDescent="0.35">
      <c r="A419" s="2">
        <v>419</v>
      </c>
      <c r="B419" s="11" t="s">
        <v>1371</v>
      </c>
      <c r="C419" s="11" t="s">
        <v>1595</v>
      </c>
    </row>
    <row r="420" spans="1:3" x14ac:dyDescent="0.35">
      <c r="A420" s="2">
        <v>420</v>
      </c>
      <c r="B420" s="11" t="s">
        <v>1375</v>
      </c>
      <c r="C420" s="11" t="s">
        <v>1596</v>
      </c>
    </row>
    <row r="421" spans="1:3" x14ac:dyDescent="0.35">
      <c r="A421" s="2">
        <v>421</v>
      </c>
      <c r="B421" s="11" t="s">
        <v>1379</v>
      </c>
      <c r="C421" s="11" t="s">
        <v>1597</v>
      </c>
    </row>
    <row r="422" spans="1:3" x14ac:dyDescent="0.35">
      <c r="A422" s="2">
        <v>422</v>
      </c>
      <c r="B422" s="11" t="s">
        <v>1598</v>
      </c>
      <c r="C422" s="11" t="s">
        <v>1599</v>
      </c>
    </row>
    <row r="423" spans="1:3" x14ac:dyDescent="0.35">
      <c r="A423" s="2">
        <v>423</v>
      </c>
      <c r="B423" s="11" t="s">
        <v>1359</v>
      </c>
      <c r="C423" s="11" t="s">
        <v>1600</v>
      </c>
    </row>
    <row r="424" spans="1:3" x14ac:dyDescent="0.35">
      <c r="A424" s="2">
        <v>424</v>
      </c>
      <c r="B424" s="11" t="s">
        <v>1601</v>
      </c>
      <c r="C424" s="11" t="s">
        <v>1602</v>
      </c>
    </row>
    <row r="425" spans="1:3" x14ac:dyDescent="0.35">
      <c r="A425" s="2">
        <v>425</v>
      </c>
      <c r="B425" s="11" t="s">
        <v>1603</v>
      </c>
      <c r="C425" s="11" t="s">
        <v>1604</v>
      </c>
    </row>
    <row r="426" spans="1:3" x14ac:dyDescent="0.35">
      <c r="A426" s="2">
        <v>426</v>
      </c>
      <c r="B426" s="11" t="s">
        <v>1605</v>
      </c>
      <c r="C426" s="11" t="s">
        <v>1606</v>
      </c>
    </row>
    <row r="427" spans="1:3" x14ac:dyDescent="0.35">
      <c r="A427" s="2">
        <v>427</v>
      </c>
      <c r="B427" s="11" t="s">
        <v>1607</v>
      </c>
      <c r="C427" s="11" t="s">
        <v>1608</v>
      </c>
    </row>
    <row r="428" spans="1:3" x14ac:dyDescent="0.35">
      <c r="A428" s="2">
        <v>428</v>
      </c>
      <c r="B428" s="11" t="s">
        <v>1609</v>
      </c>
      <c r="C428" s="11" t="s">
        <v>1610</v>
      </c>
    </row>
    <row r="429" spans="1:3" x14ac:dyDescent="0.35">
      <c r="A429" s="2">
        <v>429</v>
      </c>
      <c r="B429" s="11" t="s">
        <v>1611</v>
      </c>
      <c r="C429" s="11" t="s">
        <v>1612</v>
      </c>
    </row>
    <row r="430" spans="1:3" x14ac:dyDescent="0.35">
      <c r="A430" s="2">
        <v>430</v>
      </c>
      <c r="B430" s="11" t="s">
        <v>1613</v>
      </c>
      <c r="C430" s="11" t="s">
        <v>1614</v>
      </c>
    </row>
    <row r="431" spans="1:3" x14ac:dyDescent="0.35">
      <c r="A431" s="2">
        <v>431</v>
      </c>
      <c r="B431" s="11" t="s">
        <v>1615</v>
      </c>
      <c r="C431" s="11" t="s">
        <v>1616</v>
      </c>
    </row>
    <row r="432" spans="1:3" x14ac:dyDescent="0.35">
      <c r="A432" s="2">
        <v>432</v>
      </c>
      <c r="B432" s="11" t="s">
        <v>1617</v>
      </c>
      <c r="C432" s="11" t="s">
        <v>1618</v>
      </c>
    </row>
    <row r="433" spans="1:4" x14ac:dyDescent="0.35">
      <c r="A433" s="2">
        <v>433</v>
      </c>
      <c r="B433" s="11" t="s">
        <v>1619</v>
      </c>
      <c r="C433" s="11" t="s">
        <v>1620</v>
      </c>
    </row>
    <row r="434" spans="1:4" x14ac:dyDescent="0.35">
      <c r="A434" s="2">
        <v>434</v>
      </c>
      <c r="B434" s="11" t="s">
        <v>1621</v>
      </c>
      <c r="C434" s="11" t="s">
        <v>1622</v>
      </c>
    </row>
    <row r="435" spans="1:4" x14ac:dyDescent="0.35">
      <c r="A435" s="2">
        <v>435</v>
      </c>
      <c r="B435" s="11" t="s">
        <v>1623</v>
      </c>
      <c r="C435" s="11" t="s">
        <v>1624</v>
      </c>
    </row>
    <row r="436" spans="1:4" x14ac:dyDescent="0.35">
      <c r="A436" s="2">
        <v>436</v>
      </c>
      <c r="B436" s="11" t="s">
        <v>1387</v>
      </c>
      <c r="C436" s="11" t="s">
        <v>1625</v>
      </c>
    </row>
    <row r="437" spans="1:4" x14ac:dyDescent="0.35">
      <c r="A437" s="2">
        <v>437</v>
      </c>
      <c r="B437" s="11" t="s">
        <v>1626</v>
      </c>
      <c r="C437" s="11" t="s">
        <v>1627</v>
      </c>
    </row>
    <row r="438" spans="1:4" x14ac:dyDescent="0.35">
      <c r="A438" s="2">
        <v>438</v>
      </c>
      <c r="B438" s="11" t="s">
        <v>1628</v>
      </c>
      <c r="C438" s="11" t="s">
        <v>1629</v>
      </c>
    </row>
    <row r="439" spans="1:4" x14ac:dyDescent="0.35">
      <c r="A439" s="2">
        <v>439</v>
      </c>
      <c r="B439" s="11" t="s">
        <v>1630</v>
      </c>
      <c r="C439" s="11" t="s">
        <v>1631</v>
      </c>
    </row>
    <row r="440" spans="1:4" x14ac:dyDescent="0.35">
      <c r="A440" s="2">
        <v>440</v>
      </c>
      <c r="B440" s="11" t="s">
        <v>1632</v>
      </c>
      <c r="C440" s="11" t="s">
        <v>1633</v>
      </c>
    </row>
    <row r="441" spans="1:4" x14ac:dyDescent="0.35">
      <c r="A441" s="2">
        <v>441</v>
      </c>
      <c r="B441" s="11" t="s">
        <v>1634</v>
      </c>
      <c r="C441" s="11" t="s">
        <v>1635</v>
      </c>
    </row>
    <row r="442" spans="1:4" x14ac:dyDescent="0.35">
      <c r="A442" s="2">
        <v>442</v>
      </c>
      <c r="B442" s="11" t="s">
        <v>1636</v>
      </c>
      <c r="C442" s="11" t="s">
        <v>1637</v>
      </c>
    </row>
    <row r="443" spans="1:4" x14ac:dyDescent="0.35">
      <c r="A443" s="2">
        <v>443</v>
      </c>
      <c r="B443" s="11" t="s">
        <v>1638</v>
      </c>
      <c r="C443" s="11" t="s">
        <v>1639</v>
      </c>
    </row>
    <row r="444" spans="1:4" x14ac:dyDescent="0.35">
      <c r="A444" s="2">
        <v>444</v>
      </c>
      <c r="B444" s="11" t="s">
        <v>1640</v>
      </c>
      <c r="C444" s="11" t="s">
        <v>1641</v>
      </c>
    </row>
    <row r="445" spans="1:4" x14ac:dyDescent="0.35">
      <c r="A445" s="2">
        <v>445</v>
      </c>
      <c r="B445" s="11" t="s">
        <v>1642</v>
      </c>
      <c r="C445" s="11" t="s">
        <v>1643</v>
      </c>
    </row>
    <row r="446" spans="1:4" x14ac:dyDescent="0.35">
      <c r="A446" s="2">
        <v>446</v>
      </c>
      <c r="B446" s="11" t="s">
        <v>1644</v>
      </c>
      <c r="C446" s="11" t="s">
        <v>1645</v>
      </c>
      <c r="D446" s="2"/>
    </row>
    <row r="447" spans="1:4" x14ac:dyDescent="0.35">
      <c r="A447" s="2">
        <v>447</v>
      </c>
      <c r="B447" s="11" t="s">
        <v>1646</v>
      </c>
      <c r="C447" s="11" t="s">
        <v>1647</v>
      </c>
      <c r="D447" s="2"/>
    </row>
    <row r="448" spans="1:4" x14ac:dyDescent="0.35">
      <c r="A448" s="2">
        <v>448</v>
      </c>
      <c r="B448" s="11" t="s">
        <v>1427</v>
      </c>
      <c r="C448" s="11" t="s">
        <v>1648</v>
      </c>
      <c r="D448" s="2"/>
    </row>
    <row r="449" spans="1:4" x14ac:dyDescent="0.35">
      <c r="A449" s="2">
        <v>449</v>
      </c>
      <c r="B449" s="11" t="s">
        <v>1649</v>
      </c>
      <c r="C449" s="11" t="s">
        <v>1650</v>
      </c>
      <c r="D449" s="2"/>
    </row>
    <row r="450" spans="1:4" x14ac:dyDescent="0.35">
      <c r="A450" s="2">
        <v>450</v>
      </c>
      <c r="B450" s="11" t="s">
        <v>1651</v>
      </c>
      <c r="C450" s="11" t="s">
        <v>1652</v>
      </c>
      <c r="D450" s="2"/>
    </row>
    <row r="451" spans="1:4" x14ac:dyDescent="0.35">
      <c r="A451" s="2">
        <v>451</v>
      </c>
      <c r="B451" s="11" t="s">
        <v>1653</v>
      </c>
      <c r="C451" s="11" t="s">
        <v>1654</v>
      </c>
      <c r="D451" s="2"/>
    </row>
    <row r="452" spans="1:4" x14ac:dyDescent="0.35">
      <c r="A452" s="2">
        <v>452</v>
      </c>
      <c r="B452" s="11" t="s">
        <v>1655</v>
      </c>
      <c r="C452" s="11" t="s">
        <v>1656</v>
      </c>
      <c r="D452" s="2"/>
    </row>
    <row r="453" spans="1:4" x14ac:dyDescent="0.35">
      <c r="A453" s="2">
        <v>453</v>
      </c>
      <c r="B453" s="11" t="s">
        <v>1494</v>
      </c>
      <c r="C453" s="11" t="s">
        <v>1657</v>
      </c>
      <c r="D453" s="7"/>
    </row>
    <row r="454" spans="1:4" x14ac:dyDescent="0.35">
      <c r="A454" s="2">
        <v>454</v>
      </c>
      <c r="B454" s="11" t="s">
        <v>1658</v>
      </c>
      <c r="C454" s="11" t="s">
        <v>1659</v>
      </c>
      <c r="D454" s="7"/>
    </row>
    <row r="455" spans="1:4" x14ac:dyDescent="0.35">
      <c r="A455" s="2">
        <v>455</v>
      </c>
      <c r="B455" s="11" t="s">
        <v>1660</v>
      </c>
      <c r="C455" s="11" t="s">
        <v>1661</v>
      </c>
      <c r="D455" s="7"/>
    </row>
    <row r="456" spans="1:4" x14ac:dyDescent="0.35">
      <c r="A456" s="2">
        <v>456</v>
      </c>
      <c r="B456" s="11" t="s">
        <v>1662</v>
      </c>
      <c r="C456" s="11" t="s">
        <v>1663</v>
      </c>
      <c r="D456" s="7"/>
    </row>
    <row r="457" spans="1:4" x14ac:dyDescent="0.35">
      <c r="A457" s="2">
        <v>457</v>
      </c>
      <c r="B457" s="11" t="s">
        <v>1664</v>
      </c>
      <c r="C457" s="11" t="s">
        <v>1665</v>
      </c>
      <c r="D457" s="7"/>
    </row>
    <row r="458" spans="1:4" x14ac:dyDescent="0.35">
      <c r="A458" s="2">
        <v>458</v>
      </c>
      <c r="B458" s="11" t="s">
        <v>1509</v>
      </c>
      <c r="C458" s="11" t="s">
        <v>1666</v>
      </c>
      <c r="D458" s="7"/>
    </row>
    <row r="459" spans="1:4" x14ac:dyDescent="0.35">
      <c r="A459" s="2">
        <v>459</v>
      </c>
      <c r="B459" s="11" t="s">
        <v>1520</v>
      </c>
      <c r="C459" s="11" t="s">
        <v>1667</v>
      </c>
      <c r="D459" s="7"/>
    </row>
    <row r="460" spans="1:4" x14ac:dyDescent="0.35">
      <c r="A460" s="2">
        <v>460</v>
      </c>
      <c r="B460" s="11" t="s">
        <v>1527</v>
      </c>
      <c r="C460" s="11" t="s">
        <v>1668</v>
      </c>
      <c r="D460" s="7"/>
    </row>
    <row r="461" spans="1:4" x14ac:dyDescent="0.35">
      <c r="A461" s="2">
        <v>461</v>
      </c>
      <c r="B461" s="11" t="s">
        <v>1669</v>
      </c>
      <c r="C461" s="11" t="s">
        <v>1670</v>
      </c>
      <c r="D461" s="7"/>
    </row>
    <row r="462" spans="1:4" x14ac:dyDescent="0.35">
      <c r="A462" s="2">
        <v>462</v>
      </c>
      <c r="B462" s="11" t="s">
        <v>1538</v>
      </c>
      <c r="C462" s="11" t="s">
        <v>1671</v>
      </c>
      <c r="D462" s="7"/>
    </row>
    <row r="463" spans="1:4" x14ac:dyDescent="0.35">
      <c r="A463" s="2">
        <v>463</v>
      </c>
      <c r="B463" s="11" t="s">
        <v>1672</v>
      </c>
      <c r="C463" s="11" t="s">
        <v>1673</v>
      </c>
      <c r="D463" s="7"/>
    </row>
    <row r="464" spans="1:4" x14ac:dyDescent="0.35">
      <c r="A464" s="2">
        <v>464</v>
      </c>
      <c r="B464" s="11" t="s">
        <v>1674</v>
      </c>
      <c r="C464" s="11" t="s">
        <v>1675</v>
      </c>
      <c r="D464" s="7"/>
    </row>
    <row r="465" spans="1:4" x14ac:dyDescent="0.35">
      <c r="A465" s="2">
        <v>465</v>
      </c>
      <c r="B465" s="11" t="s">
        <v>1676</v>
      </c>
      <c r="C465" s="11" t="s">
        <v>1677</v>
      </c>
      <c r="D465" s="7"/>
    </row>
    <row r="466" spans="1:4" x14ac:dyDescent="0.35">
      <c r="A466" s="2">
        <v>466</v>
      </c>
      <c r="B466" s="11" t="s">
        <v>1678</v>
      </c>
      <c r="C466" s="11" t="s">
        <v>1679</v>
      </c>
      <c r="D466" s="7"/>
    </row>
    <row r="467" spans="1:4" x14ac:dyDescent="0.35">
      <c r="A467" s="2">
        <v>467</v>
      </c>
      <c r="B467" s="11" t="s">
        <v>1680</v>
      </c>
      <c r="C467" s="11" t="s">
        <v>1681</v>
      </c>
      <c r="D467" s="7"/>
    </row>
    <row r="468" spans="1:4" x14ac:dyDescent="0.35">
      <c r="A468" s="2">
        <v>468</v>
      </c>
      <c r="B468" s="11" t="s">
        <v>1682</v>
      </c>
      <c r="C468" s="11" t="s">
        <v>1683</v>
      </c>
      <c r="D468" s="7"/>
    </row>
    <row r="469" spans="1:4" x14ac:dyDescent="0.35">
      <c r="A469" s="2">
        <v>469</v>
      </c>
      <c r="B469" s="11" t="s">
        <v>1550</v>
      </c>
      <c r="C469" s="11" t="s">
        <v>1684</v>
      </c>
      <c r="D469" s="7"/>
    </row>
    <row r="470" spans="1:4" x14ac:dyDescent="0.35">
      <c r="A470" s="2">
        <v>470</v>
      </c>
      <c r="B470" s="11" t="s">
        <v>1685</v>
      </c>
      <c r="C470" s="11" t="s">
        <v>1686</v>
      </c>
      <c r="D470" s="7"/>
    </row>
    <row r="471" spans="1:4" x14ac:dyDescent="0.35">
      <c r="A471" s="2">
        <v>471</v>
      </c>
      <c r="B471" s="11" t="s">
        <v>1554</v>
      </c>
      <c r="C471" s="11" t="s">
        <v>1687</v>
      </c>
      <c r="D471" s="7"/>
    </row>
    <row r="472" spans="1:4" x14ac:dyDescent="0.35">
      <c r="A472" s="2">
        <v>472</v>
      </c>
      <c r="B472" s="11" t="s">
        <v>1561</v>
      </c>
      <c r="C472" s="11" t="s">
        <v>1688</v>
      </c>
      <c r="D472" s="7"/>
    </row>
    <row r="473" spans="1:4" x14ac:dyDescent="0.35">
      <c r="A473" s="2">
        <v>473</v>
      </c>
      <c r="B473" s="11" t="s">
        <v>1689</v>
      </c>
      <c r="C473" s="11" t="s">
        <v>1690</v>
      </c>
      <c r="D473" s="7"/>
    </row>
    <row r="474" spans="1:4" x14ac:dyDescent="0.35">
      <c r="A474" s="2">
        <v>474</v>
      </c>
      <c r="B474" s="11" t="s">
        <v>1691</v>
      </c>
      <c r="C474" s="11" t="s">
        <v>1692</v>
      </c>
      <c r="D474" s="7"/>
    </row>
    <row r="475" spans="1:4" x14ac:dyDescent="0.35">
      <c r="A475" s="2">
        <v>475</v>
      </c>
      <c r="B475" s="11" t="s">
        <v>1565</v>
      </c>
      <c r="C475" s="11" t="s">
        <v>1693</v>
      </c>
      <c r="D475" s="7"/>
    </row>
    <row r="476" spans="1:4" x14ac:dyDescent="0.35">
      <c r="A476" s="2">
        <v>476</v>
      </c>
      <c r="B476" s="11" t="s">
        <v>1694</v>
      </c>
      <c r="C476" s="11" t="s">
        <v>1695</v>
      </c>
      <c r="D476" s="7"/>
    </row>
    <row r="477" spans="1:4" x14ac:dyDescent="0.35">
      <c r="A477" s="2">
        <v>477</v>
      </c>
      <c r="B477" s="11" t="s">
        <v>1569</v>
      </c>
      <c r="C477" s="11" t="s">
        <v>1696</v>
      </c>
      <c r="D477" s="7"/>
    </row>
    <row r="478" spans="1:4" x14ac:dyDescent="0.35">
      <c r="A478" s="2">
        <v>478</v>
      </c>
      <c r="B478" s="11" t="s">
        <v>1697</v>
      </c>
      <c r="C478" s="11" t="s">
        <v>1698</v>
      </c>
    </row>
    <row r="479" spans="1:4" x14ac:dyDescent="0.35">
      <c r="A479" s="2">
        <v>479</v>
      </c>
      <c r="B479" s="11" t="s">
        <v>1699</v>
      </c>
      <c r="C479" s="11" t="s">
        <v>1700</v>
      </c>
    </row>
    <row r="480" spans="1:4" x14ac:dyDescent="0.35">
      <c r="A480" s="2">
        <v>480</v>
      </c>
      <c r="B480" s="11" t="s">
        <v>1575</v>
      </c>
      <c r="C480" s="11" t="s">
        <v>1701</v>
      </c>
    </row>
    <row r="481" spans="1:3" x14ac:dyDescent="0.35">
      <c r="A481" s="2">
        <v>481</v>
      </c>
      <c r="B481" s="11" t="s">
        <v>1702</v>
      </c>
      <c r="C481" s="11" t="s">
        <v>1703</v>
      </c>
    </row>
    <row r="482" spans="1:3" x14ac:dyDescent="0.35">
      <c r="A482" s="2">
        <v>482</v>
      </c>
      <c r="B482" s="11" t="s">
        <v>1704</v>
      </c>
      <c r="C482" s="11" t="s">
        <v>1705</v>
      </c>
    </row>
    <row r="483" spans="1:3" x14ac:dyDescent="0.35">
      <c r="A483" s="2">
        <v>483</v>
      </c>
      <c r="B483" s="11" t="s">
        <v>1706</v>
      </c>
      <c r="C483" s="11" t="s">
        <v>1707</v>
      </c>
    </row>
    <row r="484" spans="1:3" x14ac:dyDescent="0.35">
      <c r="A484" s="2">
        <v>484</v>
      </c>
      <c r="B484" s="11" t="s">
        <v>1583</v>
      </c>
      <c r="C484" s="11" t="s">
        <v>1708</v>
      </c>
    </row>
    <row r="485" spans="1:3" x14ac:dyDescent="0.35">
      <c r="A485" s="2">
        <v>485</v>
      </c>
      <c r="B485" s="11" t="s">
        <v>1709</v>
      </c>
      <c r="C485" s="11" t="s">
        <v>1710</v>
      </c>
    </row>
    <row r="486" spans="1:3" x14ac:dyDescent="0.35">
      <c r="A486" s="2">
        <v>486</v>
      </c>
      <c r="B486" s="11" t="s">
        <v>1711</v>
      </c>
      <c r="C486" s="11" t="s">
        <v>1712</v>
      </c>
    </row>
    <row r="487" spans="1:3" x14ac:dyDescent="0.35">
      <c r="A487" s="2">
        <v>487</v>
      </c>
      <c r="B487" s="11" t="s">
        <v>1713</v>
      </c>
      <c r="C487" s="11" t="s">
        <v>1714</v>
      </c>
    </row>
    <row r="488" spans="1:3" x14ac:dyDescent="0.35">
      <c r="A488" s="2">
        <v>488</v>
      </c>
      <c r="B488" s="11" t="s">
        <v>1591</v>
      </c>
      <c r="C488" s="11" t="s">
        <v>1715</v>
      </c>
    </row>
    <row r="489" spans="1:3" x14ac:dyDescent="0.35">
      <c r="A489" s="2">
        <v>489</v>
      </c>
      <c r="B489" s="11" t="s">
        <v>1716</v>
      </c>
      <c r="C489" s="2" t="s">
        <v>1717</v>
      </c>
    </row>
    <row r="490" spans="1:3" x14ac:dyDescent="0.35">
      <c r="A490" s="2">
        <v>490</v>
      </c>
      <c r="B490" s="2"/>
      <c r="C490" s="2" t="s">
        <v>1718</v>
      </c>
    </row>
    <row r="491" spans="1:3" x14ac:dyDescent="0.35">
      <c r="A491" s="2">
        <v>491</v>
      </c>
      <c r="B491" s="2"/>
      <c r="C491" s="2" t="s">
        <v>1719</v>
      </c>
    </row>
    <row r="492" spans="1:3" x14ac:dyDescent="0.35">
      <c r="A492" s="2">
        <v>492</v>
      </c>
      <c r="B492" s="2"/>
      <c r="C492" s="2" t="s">
        <v>1720</v>
      </c>
    </row>
    <row r="493" spans="1:3" x14ac:dyDescent="0.35">
      <c r="A493" s="2">
        <v>493</v>
      </c>
      <c r="B493" s="2"/>
      <c r="C493" s="2" t="s">
        <v>1721</v>
      </c>
    </row>
    <row r="494" spans="1:3" x14ac:dyDescent="0.35">
      <c r="A494" s="2">
        <v>494</v>
      </c>
      <c r="B494" s="2"/>
      <c r="C494" s="2" t="s">
        <v>1722</v>
      </c>
    </row>
    <row r="495" spans="1:3" x14ac:dyDescent="0.35">
      <c r="A495" s="2">
        <v>495</v>
      </c>
      <c r="B495" s="2"/>
      <c r="C495" s="2" t="s">
        <v>1723</v>
      </c>
    </row>
    <row r="496" spans="1:3" x14ac:dyDescent="0.35">
      <c r="A496" s="2">
        <v>496</v>
      </c>
      <c r="B496" s="2"/>
      <c r="C496" s="2" t="s">
        <v>1724</v>
      </c>
    </row>
    <row r="497" spans="1:3" x14ac:dyDescent="0.35">
      <c r="A497" s="2">
        <v>497</v>
      </c>
      <c r="B497" s="2"/>
      <c r="C497" s="2" t="s">
        <v>1725</v>
      </c>
    </row>
    <row r="498" spans="1:3" x14ac:dyDescent="0.35">
      <c r="A498" s="2">
        <v>498</v>
      </c>
      <c r="B498" s="2"/>
      <c r="C498" s="2" t="s">
        <v>1726</v>
      </c>
    </row>
    <row r="499" spans="1:3" x14ac:dyDescent="0.35">
      <c r="A499" s="2">
        <v>499</v>
      </c>
      <c r="B499" s="2"/>
      <c r="C499" s="2" t="s">
        <v>1727</v>
      </c>
    </row>
    <row r="500" spans="1:3" x14ac:dyDescent="0.35">
      <c r="A500" s="2">
        <v>500</v>
      </c>
      <c r="B500" s="2"/>
      <c r="C500" s="2" t="s">
        <v>1728</v>
      </c>
    </row>
    <row r="501" spans="1:3" x14ac:dyDescent="0.35">
      <c r="A501" s="2">
        <v>501</v>
      </c>
      <c r="B501" s="2"/>
      <c r="C501" s="2" t="s">
        <v>1729</v>
      </c>
    </row>
    <row r="502" spans="1:3" x14ac:dyDescent="0.35">
      <c r="A502" s="2">
        <v>502</v>
      </c>
      <c r="B502" s="2"/>
      <c r="C502" s="2" t="s">
        <v>1730</v>
      </c>
    </row>
    <row r="503" spans="1:3" x14ac:dyDescent="0.35">
      <c r="A503" s="2">
        <v>503</v>
      </c>
      <c r="B503" s="2"/>
      <c r="C503" s="2" t="s">
        <v>1731</v>
      </c>
    </row>
    <row r="504" spans="1:3" x14ac:dyDescent="0.35">
      <c r="A504" s="2">
        <v>504</v>
      </c>
      <c r="B504" s="2"/>
      <c r="C504" s="2" t="s">
        <v>1732</v>
      </c>
    </row>
    <row r="505" spans="1:3" x14ac:dyDescent="0.35">
      <c r="A505" s="2">
        <v>505</v>
      </c>
      <c r="B505" s="2"/>
      <c r="C505" s="2" t="s">
        <v>1733</v>
      </c>
    </row>
    <row r="506" spans="1:3" x14ac:dyDescent="0.35">
      <c r="A506" s="2">
        <v>506</v>
      </c>
      <c r="B506" s="2"/>
      <c r="C506" s="2" t="s">
        <v>1734</v>
      </c>
    </row>
    <row r="507" spans="1:3" x14ac:dyDescent="0.35">
      <c r="A507" s="2">
        <v>507</v>
      </c>
      <c r="B507" s="2"/>
      <c r="C507" s="2" t="s">
        <v>1735</v>
      </c>
    </row>
    <row r="508" spans="1:3" x14ac:dyDescent="0.35">
      <c r="A508" s="2">
        <v>508</v>
      </c>
      <c r="B508" s="2"/>
      <c r="C508" s="2" t="s">
        <v>1736</v>
      </c>
    </row>
    <row r="509" spans="1:3" x14ac:dyDescent="0.35">
      <c r="A509" s="2">
        <v>509</v>
      </c>
      <c r="B509" s="2"/>
      <c r="C509" s="2" t="s">
        <v>1737</v>
      </c>
    </row>
    <row r="510" spans="1:3" x14ac:dyDescent="0.35">
      <c r="A510" s="2">
        <v>510</v>
      </c>
      <c r="B510" s="2"/>
      <c r="C510" s="2" t="s">
        <v>1738</v>
      </c>
    </row>
    <row r="511" spans="1:3" x14ac:dyDescent="0.35">
      <c r="A511" s="2">
        <v>511</v>
      </c>
      <c r="B511" s="2"/>
      <c r="C511" s="2" t="s">
        <v>1739</v>
      </c>
    </row>
    <row r="512" spans="1:3" x14ac:dyDescent="0.35">
      <c r="A512" s="2">
        <v>512</v>
      </c>
      <c r="B512" s="2"/>
      <c r="C512" s="2" t="s">
        <v>1740</v>
      </c>
    </row>
    <row r="513" spans="1:3" x14ac:dyDescent="0.35">
      <c r="A513" s="2">
        <v>513</v>
      </c>
      <c r="B513" s="2"/>
      <c r="C513" s="2" t="s">
        <v>1741</v>
      </c>
    </row>
    <row r="514" spans="1:3" x14ac:dyDescent="0.35">
      <c r="A514" s="2">
        <v>514</v>
      </c>
      <c r="B514" s="2"/>
      <c r="C514" s="2" t="s">
        <v>1742</v>
      </c>
    </row>
    <row r="515" spans="1:3" x14ac:dyDescent="0.35">
      <c r="A515" s="2">
        <v>515</v>
      </c>
      <c r="B515" s="2"/>
      <c r="C515" s="2" t="s">
        <v>1743</v>
      </c>
    </row>
    <row r="516" spans="1:3" x14ac:dyDescent="0.35">
      <c r="A516" s="2">
        <v>516</v>
      </c>
      <c r="B516" s="2"/>
      <c r="C516" s="2" t="s">
        <v>1744</v>
      </c>
    </row>
    <row r="517" spans="1:3" x14ac:dyDescent="0.35">
      <c r="A517" s="2">
        <v>517</v>
      </c>
      <c r="B517" s="2"/>
      <c r="C517" s="2" t="s">
        <v>1745</v>
      </c>
    </row>
    <row r="518" spans="1:3" x14ac:dyDescent="0.35">
      <c r="A518" s="2">
        <v>518</v>
      </c>
      <c r="B518" s="2"/>
      <c r="C518" s="2" t="s">
        <v>1746</v>
      </c>
    </row>
    <row r="519" spans="1:3" x14ac:dyDescent="0.35">
      <c r="A519" s="2">
        <v>519</v>
      </c>
      <c r="B519" s="2"/>
      <c r="C519" s="2" t="s">
        <v>1747</v>
      </c>
    </row>
    <row r="520" spans="1:3" x14ac:dyDescent="0.35">
      <c r="A520" s="2">
        <v>520</v>
      </c>
      <c r="B520" s="2"/>
      <c r="C520" s="2" t="s">
        <v>1748</v>
      </c>
    </row>
    <row r="521" spans="1:3" x14ac:dyDescent="0.35">
      <c r="A521" s="2">
        <v>521</v>
      </c>
      <c r="B521" s="2"/>
      <c r="C521" s="2" t="s">
        <v>1749</v>
      </c>
    </row>
    <row r="522" spans="1:3" x14ac:dyDescent="0.35">
      <c r="A522" s="2">
        <v>522</v>
      </c>
      <c r="B522" s="2"/>
      <c r="C522" s="2" t="s">
        <v>1750</v>
      </c>
    </row>
    <row r="523" spans="1:3" x14ac:dyDescent="0.35">
      <c r="A523" s="2">
        <v>523</v>
      </c>
      <c r="B523" s="2"/>
      <c r="C523" s="2" t="s">
        <v>1751</v>
      </c>
    </row>
    <row r="524" spans="1:3" x14ac:dyDescent="0.35">
      <c r="A524" s="2">
        <v>524</v>
      </c>
      <c r="B524" s="2"/>
      <c r="C524" s="2" t="s">
        <v>1752</v>
      </c>
    </row>
    <row r="525" spans="1:3" x14ac:dyDescent="0.35">
      <c r="A525" s="2">
        <v>525</v>
      </c>
      <c r="B525" s="2"/>
      <c r="C525" s="2" t="s">
        <v>1753</v>
      </c>
    </row>
    <row r="526" spans="1:3" x14ac:dyDescent="0.35">
      <c r="A526" s="2">
        <v>526</v>
      </c>
      <c r="B526" s="2"/>
      <c r="C526" s="2" t="s">
        <v>1754</v>
      </c>
    </row>
    <row r="527" spans="1:3" x14ac:dyDescent="0.35">
      <c r="A527" s="2">
        <v>527</v>
      </c>
      <c r="B527" s="2"/>
      <c r="C527" s="2" t="s">
        <v>1755</v>
      </c>
    </row>
    <row r="528" spans="1:3" x14ac:dyDescent="0.35">
      <c r="A528" s="2">
        <v>528</v>
      </c>
      <c r="B528" s="2"/>
      <c r="C528" s="2" t="s">
        <v>1756</v>
      </c>
    </row>
    <row r="529" spans="1:3" x14ac:dyDescent="0.35">
      <c r="A529" s="2">
        <v>529</v>
      </c>
      <c r="B529" s="2"/>
      <c r="C529" s="2" t="s">
        <v>1757</v>
      </c>
    </row>
    <row r="530" spans="1:3" x14ac:dyDescent="0.35">
      <c r="A530" s="2">
        <v>530</v>
      </c>
      <c r="B530" s="2"/>
      <c r="C530" s="2" t="s">
        <v>1758</v>
      </c>
    </row>
    <row r="531" spans="1:3" x14ac:dyDescent="0.35">
      <c r="A531" s="2">
        <v>531</v>
      </c>
      <c r="B531" s="2"/>
      <c r="C531" s="2" t="s">
        <v>1759</v>
      </c>
    </row>
    <row r="532" spans="1:3" x14ac:dyDescent="0.35">
      <c r="A532" s="2">
        <v>532</v>
      </c>
      <c r="B532" s="2"/>
      <c r="C532" s="2" t="s">
        <v>1760</v>
      </c>
    </row>
    <row r="533" spans="1:3" x14ac:dyDescent="0.35">
      <c r="A533" s="2">
        <v>533</v>
      </c>
      <c r="B533" s="2"/>
      <c r="C533" s="2" t="s">
        <v>1761</v>
      </c>
    </row>
    <row r="534" spans="1:3" x14ac:dyDescent="0.35">
      <c r="A534" s="2">
        <v>534</v>
      </c>
      <c r="B534" s="2"/>
      <c r="C534" s="2" t="s">
        <v>1762</v>
      </c>
    </row>
    <row r="535" spans="1:3" x14ac:dyDescent="0.35">
      <c r="A535" s="2">
        <v>535</v>
      </c>
      <c r="B535" s="2"/>
      <c r="C535" s="2" t="s">
        <v>1763</v>
      </c>
    </row>
    <row r="536" spans="1:3" x14ac:dyDescent="0.35">
      <c r="A536" s="2">
        <v>536</v>
      </c>
      <c r="B536" s="2"/>
      <c r="C536" s="2" t="s">
        <v>1764</v>
      </c>
    </row>
    <row r="537" spans="1:3" x14ac:dyDescent="0.35">
      <c r="A537" s="2">
        <v>537</v>
      </c>
      <c r="B537" s="2"/>
      <c r="C537" s="2" t="s">
        <v>1765</v>
      </c>
    </row>
    <row r="538" spans="1:3" x14ac:dyDescent="0.35">
      <c r="A538" s="2">
        <v>538</v>
      </c>
      <c r="B538" s="2"/>
      <c r="C538" s="2" t="s">
        <v>1766</v>
      </c>
    </row>
    <row r="539" spans="1:3" x14ac:dyDescent="0.35">
      <c r="A539" s="2">
        <v>539</v>
      </c>
      <c r="B539" s="2"/>
      <c r="C539" s="2" t="s">
        <v>1767</v>
      </c>
    </row>
    <row r="540" spans="1:3" x14ac:dyDescent="0.35">
      <c r="A540" s="2">
        <v>540</v>
      </c>
      <c r="B540" s="2"/>
      <c r="C540" s="2" t="s">
        <v>1768</v>
      </c>
    </row>
    <row r="541" spans="1:3" x14ac:dyDescent="0.35">
      <c r="A541" s="2">
        <v>541</v>
      </c>
      <c r="B541" s="2"/>
      <c r="C541" s="2" t="s">
        <v>1769</v>
      </c>
    </row>
    <row r="542" spans="1:3" x14ac:dyDescent="0.35">
      <c r="A542" s="2">
        <v>542</v>
      </c>
      <c r="B542" s="2"/>
      <c r="C542" s="2" t="s">
        <v>1770</v>
      </c>
    </row>
    <row r="543" spans="1:3" x14ac:dyDescent="0.35">
      <c r="A543" s="2">
        <v>543</v>
      </c>
      <c r="B543" s="2"/>
      <c r="C543" s="2" t="s">
        <v>1771</v>
      </c>
    </row>
    <row r="544" spans="1:3" x14ac:dyDescent="0.35">
      <c r="A544" s="2">
        <v>544</v>
      </c>
      <c r="B544" s="2"/>
      <c r="C544" s="2" t="s">
        <v>1772</v>
      </c>
    </row>
    <row r="545" spans="1:3" x14ac:dyDescent="0.35">
      <c r="A545" s="2">
        <v>545</v>
      </c>
      <c r="B545" s="2"/>
      <c r="C545" s="2" t="s">
        <v>1773</v>
      </c>
    </row>
    <row r="546" spans="1:3" x14ac:dyDescent="0.35">
      <c r="A546" s="2">
        <v>546</v>
      </c>
      <c r="B546" s="2"/>
      <c r="C546" s="2" t="s">
        <v>1774</v>
      </c>
    </row>
    <row r="547" spans="1:3" x14ac:dyDescent="0.35">
      <c r="A547" s="2">
        <v>547</v>
      </c>
      <c r="B547" s="2"/>
      <c r="C547" s="2" t="s">
        <v>1775</v>
      </c>
    </row>
    <row r="548" spans="1:3" x14ac:dyDescent="0.35">
      <c r="A548" s="2">
        <v>548</v>
      </c>
      <c r="B548" s="2"/>
      <c r="C548" s="2" t="s">
        <v>1776</v>
      </c>
    </row>
    <row r="549" spans="1:3" x14ac:dyDescent="0.35">
      <c r="A549" s="2">
        <v>549</v>
      </c>
      <c r="B549" s="2"/>
      <c r="C549" s="2" t="s">
        <v>1777</v>
      </c>
    </row>
    <row r="550" spans="1:3" x14ac:dyDescent="0.35">
      <c r="A550" s="2">
        <v>550</v>
      </c>
      <c r="B550" s="2"/>
      <c r="C550" s="2" t="s">
        <v>1778</v>
      </c>
    </row>
    <row r="551" spans="1:3" x14ac:dyDescent="0.35">
      <c r="A551" s="2">
        <v>551</v>
      </c>
      <c r="B551" s="2"/>
      <c r="C551" s="2" t="s">
        <v>1779</v>
      </c>
    </row>
    <row r="552" spans="1:3" x14ac:dyDescent="0.35">
      <c r="A552" s="2">
        <v>552</v>
      </c>
      <c r="B552" s="2"/>
      <c r="C552" s="2" t="s">
        <v>1780</v>
      </c>
    </row>
    <row r="553" spans="1:3" x14ac:dyDescent="0.35">
      <c r="A553" s="2">
        <v>553</v>
      </c>
      <c r="B553" s="2"/>
      <c r="C553" s="2" t="s">
        <v>1781</v>
      </c>
    </row>
    <row r="554" spans="1:3" x14ac:dyDescent="0.35">
      <c r="A554" s="2">
        <v>554</v>
      </c>
      <c r="B554" s="2"/>
      <c r="C554" s="2" t="s">
        <v>1782</v>
      </c>
    </row>
    <row r="555" spans="1:3" x14ac:dyDescent="0.35">
      <c r="A555" s="2">
        <v>555</v>
      </c>
      <c r="B555" s="2"/>
      <c r="C555" s="2" t="s">
        <v>1783</v>
      </c>
    </row>
    <row r="556" spans="1:3" x14ac:dyDescent="0.35">
      <c r="A556" s="2">
        <v>556</v>
      </c>
      <c r="B556" s="2"/>
      <c r="C556" s="2" t="s">
        <v>1784</v>
      </c>
    </row>
    <row r="557" spans="1:3" x14ac:dyDescent="0.35">
      <c r="A557" s="2">
        <v>557</v>
      </c>
      <c r="B557" s="2"/>
      <c r="C557" s="2" t="s">
        <v>1785</v>
      </c>
    </row>
    <row r="558" spans="1:3" x14ac:dyDescent="0.35">
      <c r="A558" s="2">
        <v>558</v>
      </c>
      <c r="B558" s="2"/>
      <c r="C558" s="2" t="s">
        <v>1786</v>
      </c>
    </row>
    <row r="559" spans="1:3" x14ac:dyDescent="0.35">
      <c r="A559" s="2">
        <v>559</v>
      </c>
      <c r="B559" s="2"/>
      <c r="C559" s="2" t="s">
        <v>1787</v>
      </c>
    </row>
    <row r="560" spans="1:3" x14ac:dyDescent="0.35">
      <c r="A560" s="2">
        <v>560</v>
      </c>
      <c r="B560" s="2"/>
      <c r="C560" s="2" t="s">
        <v>1788</v>
      </c>
    </row>
    <row r="561" spans="1:3" x14ac:dyDescent="0.35">
      <c r="A561" s="2">
        <v>561</v>
      </c>
      <c r="B561" s="2"/>
      <c r="C561" s="2" t="s">
        <v>1789</v>
      </c>
    </row>
    <row r="562" spans="1:3" x14ac:dyDescent="0.35">
      <c r="A562" s="2">
        <v>562</v>
      </c>
      <c r="B562" s="2"/>
      <c r="C562" s="2" t="s">
        <v>1790</v>
      </c>
    </row>
    <row r="563" spans="1:3" x14ac:dyDescent="0.35">
      <c r="A563" s="2">
        <v>563</v>
      </c>
      <c r="B563" s="2"/>
      <c r="C563" s="2" t="s">
        <v>1791</v>
      </c>
    </row>
    <row r="564" spans="1:3" x14ac:dyDescent="0.35">
      <c r="A564" s="2">
        <v>564</v>
      </c>
      <c r="B564" s="2"/>
      <c r="C564" s="2" t="s">
        <v>1792</v>
      </c>
    </row>
    <row r="565" spans="1:3" x14ac:dyDescent="0.35">
      <c r="A565" s="2">
        <v>565</v>
      </c>
      <c r="B565" s="2"/>
      <c r="C565" s="2" t="s">
        <v>1793</v>
      </c>
    </row>
    <row r="566" spans="1:3" x14ac:dyDescent="0.35">
      <c r="A566" s="2">
        <v>566</v>
      </c>
      <c r="B566" s="2"/>
      <c r="C566" s="2" t="s">
        <v>1794</v>
      </c>
    </row>
    <row r="567" spans="1:3" x14ac:dyDescent="0.35">
      <c r="A567" s="2">
        <v>567</v>
      </c>
      <c r="B567" s="2"/>
      <c r="C567" s="2" t="s">
        <v>1795</v>
      </c>
    </row>
    <row r="568" spans="1:3" x14ac:dyDescent="0.35">
      <c r="A568" s="2">
        <v>568</v>
      </c>
      <c r="B568" s="2"/>
      <c r="C568" s="2" t="s">
        <v>1796</v>
      </c>
    </row>
    <row r="569" spans="1:3" x14ac:dyDescent="0.35">
      <c r="A569" s="2">
        <v>569</v>
      </c>
      <c r="B569" s="2"/>
      <c r="C569" s="2" t="s">
        <v>1797</v>
      </c>
    </row>
    <row r="570" spans="1:3" x14ac:dyDescent="0.35">
      <c r="A570" s="2">
        <v>570</v>
      </c>
      <c r="B570" s="2"/>
      <c r="C570" s="2" t="s">
        <v>1798</v>
      </c>
    </row>
    <row r="571" spans="1:3" x14ac:dyDescent="0.35">
      <c r="A571" s="2">
        <v>571</v>
      </c>
      <c r="B571" s="2"/>
      <c r="C571" s="2" t="s">
        <v>1799</v>
      </c>
    </row>
    <row r="572" spans="1:3" x14ac:dyDescent="0.35">
      <c r="A572" s="2">
        <v>572</v>
      </c>
      <c r="B572" s="2"/>
      <c r="C572" s="2" t="s">
        <v>1800</v>
      </c>
    </row>
    <row r="573" spans="1:3" x14ac:dyDescent="0.35">
      <c r="A573" s="2">
        <v>573</v>
      </c>
      <c r="B573" s="2"/>
      <c r="C573" s="2" t="s">
        <v>1801</v>
      </c>
    </row>
    <row r="574" spans="1:3" x14ac:dyDescent="0.35">
      <c r="A574" s="2">
        <v>574</v>
      </c>
      <c r="B574" s="2"/>
      <c r="C574" s="2" t="s">
        <v>1802</v>
      </c>
    </row>
    <row r="575" spans="1:3" x14ac:dyDescent="0.35">
      <c r="A575" s="2">
        <v>575</v>
      </c>
      <c r="B575" s="2"/>
      <c r="C575" s="2" t="s">
        <v>1803</v>
      </c>
    </row>
    <row r="576" spans="1:3" x14ac:dyDescent="0.35">
      <c r="A576" s="2">
        <v>576</v>
      </c>
      <c r="B576" s="2"/>
      <c r="C576" s="2" t="s">
        <v>1804</v>
      </c>
    </row>
    <row r="577" spans="1:11" x14ac:dyDescent="0.35">
      <c r="A577" s="2">
        <v>577</v>
      </c>
      <c r="B577" s="2"/>
      <c r="C577" s="2" t="s">
        <v>1805</v>
      </c>
    </row>
    <row r="578" spans="1:11" x14ac:dyDescent="0.35">
      <c r="A578" s="4"/>
      <c r="B578" s="5" t="s">
        <v>1806</v>
      </c>
      <c r="C578" s="5" t="s">
        <v>1807</v>
      </c>
    </row>
    <row r="579" spans="1:11" x14ac:dyDescent="0.35">
      <c r="A579" s="4">
        <v>579</v>
      </c>
      <c r="B579" s="11" t="s">
        <v>18</v>
      </c>
      <c r="C579" s="11" t="s">
        <v>19</v>
      </c>
    </row>
    <row r="580" spans="1:11" x14ac:dyDescent="0.35">
      <c r="A580" s="4">
        <v>580</v>
      </c>
      <c r="B580" s="11" t="s">
        <v>24</v>
      </c>
      <c r="C580" s="11" t="s">
        <v>25</v>
      </c>
    </row>
    <row r="581" spans="1:11" x14ac:dyDescent="0.35">
      <c r="A581" s="4">
        <v>581</v>
      </c>
      <c r="B581" s="11" t="s">
        <v>30</v>
      </c>
      <c r="C581" s="11" t="s">
        <v>31</v>
      </c>
      <c r="F581" s="2"/>
      <c r="G581" s="2"/>
      <c r="H581" s="2"/>
      <c r="I581" s="2"/>
    </row>
    <row r="582" spans="1:11" x14ac:dyDescent="0.35">
      <c r="A582" s="4">
        <v>582</v>
      </c>
      <c r="B582" s="11" t="s">
        <v>36</v>
      </c>
      <c r="C582" s="11" t="s">
        <v>37</v>
      </c>
      <c r="F582" s="2"/>
      <c r="G582" s="2"/>
      <c r="H582" s="2"/>
      <c r="I582" s="2"/>
    </row>
    <row r="583" spans="1:11" x14ac:dyDescent="0.35">
      <c r="A583" s="4">
        <v>583</v>
      </c>
      <c r="B583" s="11" t="s">
        <v>42</v>
      </c>
      <c r="C583" s="11" t="s">
        <v>43</v>
      </c>
      <c r="F583" s="2"/>
      <c r="G583" s="2"/>
      <c r="H583" s="2"/>
      <c r="I583" s="2"/>
    </row>
    <row r="584" spans="1:11" x14ac:dyDescent="0.35">
      <c r="A584" s="4">
        <v>585</v>
      </c>
      <c r="B584" s="11" t="s">
        <v>34</v>
      </c>
      <c r="C584" s="11" t="s">
        <v>47</v>
      </c>
      <c r="F584" s="2"/>
      <c r="G584" s="2"/>
      <c r="H584" s="2"/>
      <c r="I584" s="2"/>
    </row>
    <row r="585" spans="1:11" x14ac:dyDescent="0.35">
      <c r="A585" s="4">
        <v>666</v>
      </c>
      <c r="B585" s="11" t="s">
        <v>51</v>
      </c>
      <c r="C585" s="11" t="s">
        <v>52</v>
      </c>
      <c r="F585" s="2"/>
      <c r="G585" s="2"/>
      <c r="H585" s="2"/>
      <c r="I585" s="2"/>
    </row>
    <row r="586" spans="1:11" x14ac:dyDescent="0.35">
      <c r="A586" s="4">
        <v>586</v>
      </c>
      <c r="B586" s="11" t="s">
        <v>55</v>
      </c>
      <c r="C586" s="11" t="s">
        <v>56</v>
      </c>
      <c r="F586" s="2"/>
      <c r="G586" s="2"/>
      <c r="H586" s="2"/>
      <c r="I586" s="2"/>
      <c r="J586" s="2"/>
      <c r="K586" s="2"/>
    </row>
    <row r="587" spans="1:11" x14ac:dyDescent="0.35">
      <c r="A587" s="4">
        <v>588</v>
      </c>
      <c r="B587" s="11" t="s">
        <v>60</v>
      </c>
      <c r="C587" s="11" t="s">
        <v>61</v>
      </c>
      <c r="F587" s="2"/>
      <c r="G587" s="2"/>
      <c r="H587" s="2"/>
      <c r="I587" s="2"/>
      <c r="J587" s="2"/>
      <c r="K587" s="2"/>
    </row>
    <row r="588" spans="1:11" x14ac:dyDescent="0.35">
      <c r="A588" s="4">
        <v>757</v>
      </c>
      <c r="B588" s="11" t="s">
        <v>65</v>
      </c>
      <c r="C588" s="11" t="s">
        <v>66</v>
      </c>
      <c r="F588" s="2"/>
      <c r="G588" s="2"/>
      <c r="H588" s="2"/>
      <c r="I588" s="2"/>
      <c r="J588" s="2"/>
      <c r="K588" s="2"/>
    </row>
    <row r="589" spans="1:11" x14ac:dyDescent="0.35">
      <c r="A589" s="4">
        <v>673</v>
      </c>
      <c r="B589" s="11" t="s">
        <v>58</v>
      </c>
      <c r="C589" s="11" t="s">
        <v>70</v>
      </c>
      <c r="F589" s="2"/>
      <c r="G589" s="2"/>
      <c r="H589" s="6"/>
      <c r="I589" s="6"/>
      <c r="J589" s="2"/>
      <c r="K589" s="2"/>
    </row>
    <row r="590" spans="1:11" x14ac:dyDescent="0.35">
      <c r="A590" s="4">
        <v>589</v>
      </c>
      <c r="B590" s="11" t="s">
        <v>63</v>
      </c>
      <c r="C590" s="11" t="s">
        <v>75</v>
      </c>
      <c r="F590" s="2"/>
      <c r="G590" s="2"/>
      <c r="H590" s="6"/>
      <c r="I590" s="6"/>
      <c r="J590" s="2"/>
      <c r="K590" s="2"/>
    </row>
    <row r="591" spans="1:11" x14ac:dyDescent="0.35">
      <c r="A591" s="4">
        <v>590</v>
      </c>
      <c r="B591" s="11" t="s">
        <v>80</v>
      </c>
      <c r="C591" s="11" t="s">
        <v>81</v>
      </c>
      <c r="F591" s="2"/>
      <c r="G591" s="2"/>
      <c r="H591" s="6"/>
      <c r="I591" s="6"/>
      <c r="J591" s="2"/>
      <c r="K591" s="2"/>
    </row>
    <row r="592" spans="1:11" x14ac:dyDescent="0.35">
      <c r="A592" s="4">
        <v>735</v>
      </c>
      <c r="B592" s="11" t="s">
        <v>85</v>
      </c>
      <c r="C592" s="11" t="s">
        <v>86</v>
      </c>
      <c r="F592" s="2"/>
      <c r="G592" s="2"/>
      <c r="H592" s="2"/>
      <c r="I592" s="2"/>
      <c r="J592" s="2"/>
      <c r="K592" s="2"/>
    </row>
    <row r="593" spans="1:11" x14ac:dyDescent="0.35">
      <c r="A593" s="4">
        <v>591</v>
      </c>
      <c r="B593" s="11" t="s">
        <v>90</v>
      </c>
      <c r="C593" s="11" t="s">
        <v>91</v>
      </c>
      <c r="F593" s="2"/>
      <c r="G593" s="2"/>
      <c r="H593" s="2"/>
      <c r="I593" s="2"/>
      <c r="J593" s="2"/>
      <c r="K593" s="2"/>
    </row>
    <row r="594" spans="1:11" x14ac:dyDescent="0.35">
      <c r="A594" s="4">
        <v>592</v>
      </c>
      <c r="B594" s="11" t="s">
        <v>95</v>
      </c>
      <c r="C594" s="11" t="s">
        <v>96</v>
      </c>
      <c r="F594" s="2"/>
      <c r="G594" s="2"/>
      <c r="H594" s="2"/>
      <c r="I594" s="2"/>
      <c r="J594" s="2"/>
      <c r="K594" s="2"/>
    </row>
    <row r="595" spans="1:11" x14ac:dyDescent="0.35">
      <c r="A595" s="4">
        <v>709</v>
      </c>
      <c r="B595" s="11" t="s">
        <v>78</v>
      </c>
      <c r="C595" s="11" t="s">
        <v>100</v>
      </c>
      <c r="F595" s="2"/>
      <c r="G595" s="2"/>
      <c r="H595" s="2"/>
      <c r="I595" s="2"/>
      <c r="J595" s="2"/>
      <c r="K595" s="2"/>
    </row>
    <row r="596" spans="1:11" x14ac:dyDescent="0.35">
      <c r="A596" s="4">
        <v>593</v>
      </c>
      <c r="B596" s="11" t="s">
        <v>83</v>
      </c>
      <c r="C596" s="11" t="s">
        <v>104</v>
      </c>
      <c r="F596" s="2"/>
      <c r="G596" s="2"/>
      <c r="H596" s="2"/>
      <c r="I596" s="2"/>
      <c r="J596" s="6"/>
      <c r="K596" s="6"/>
    </row>
    <row r="597" spans="1:11" x14ac:dyDescent="0.35">
      <c r="A597" s="4">
        <v>594</v>
      </c>
      <c r="B597" s="11" t="s">
        <v>88</v>
      </c>
      <c r="C597" s="11" t="s">
        <v>108</v>
      </c>
      <c r="J597" s="6"/>
      <c r="K597" s="6"/>
    </row>
    <row r="598" spans="1:11" x14ac:dyDescent="0.35">
      <c r="A598" s="4">
        <v>595</v>
      </c>
      <c r="B598" s="11" t="s">
        <v>112</v>
      </c>
      <c r="C598" s="11" t="s">
        <v>113</v>
      </c>
      <c r="J598" s="6"/>
      <c r="K598" s="6"/>
    </row>
    <row r="599" spans="1:11" x14ac:dyDescent="0.35">
      <c r="A599" s="4">
        <v>596</v>
      </c>
      <c r="B599" s="11" t="s">
        <v>117</v>
      </c>
      <c r="C599" s="11" t="s">
        <v>118</v>
      </c>
      <c r="J599" s="2"/>
      <c r="K599" s="2"/>
    </row>
    <row r="600" spans="1:11" x14ac:dyDescent="0.35">
      <c r="A600" s="4">
        <v>598</v>
      </c>
      <c r="B600" s="11" t="s">
        <v>122</v>
      </c>
      <c r="C600" s="11" t="s">
        <v>123</v>
      </c>
      <c r="J600" s="2"/>
      <c r="K600" s="2"/>
    </row>
    <row r="601" spans="1:11" x14ac:dyDescent="0.35">
      <c r="A601" s="4">
        <v>600</v>
      </c>
      <c r="B601" s="11" t="s">
        <v>127</v>
      </c>
      <c r="C601" s="11" t="s">
        <v>128</v>
      </c>
      <c r="J601" s="2"/>
      <c r="K601" s="2"/>
    </row>
    <row r="602" spans="1:11" x14ac:dyDescent="0.35">
      <c r="A602" s="4">
        <v>658</v>
      </c>
      <c r="B602" s="11" t="s">
        <v>132</v>
      </c>
      <c r="C602" s="11" t="s">
        <v>133</v>
      </c>
    </row>
    <row r="603" spans="1:11" x14ac:dyDescent="0.35">
      <c r="A603" s="4">
        <v>584</v>
      </c>
      <c r="B603" s="11" t="s">
        <v>110</v>
      </c>
      <c r="C603" s="11" t="s">
        <v>138</v>
      </c>
    </row>
    <row r="604" spans="1:11" x14ac:dyDescent="0.35">
      <c r="A604" s="4">
        <v>639</v>
      </c>
      <c r="B604" s="11" t="s">
        <v>142</v>
      </c>
      <c r="C604" s="11" t="s">
        <v>143</v>
      </c>
    </row>
    <row r="605" spans="1:11" x14ac:dyDescent="0.35">
      <c r="A605" s="4">
        <v>689</v>
      </c>
      <c r="B605" s="11" t="s">
        <v>147</v>
      </c>
      <c r="C605" s="11" t="s">
        <v>148</v>
      </c>
    </row>
    <row r="606" spans="1:11" x14ac:dyDescent="0.35">
      <c r="A606" s="4">
        <v>621</v>
      </c>
      <c r="B606" s="11" t="s">
        <v>125</v>
      </c>
      <c r="C606" s="11" t="s">
        <v>153</v>
      </c>
    </row>
    <row r="607" spans="1:11" x14ac:dyDescent="0.35">
      <c r="A607" s="4">
        <v>603</v>
      </c>
      <c r="B607" s="11" t="s">
        <v>157</v>
      </c>
      <c r="C607" s="11" t="s">
        <v>158</v>
      </c>
    </row>
    <row r="608" spans="1:11" x14ac:dyDescent="0.35">
      <c r="A608" s="4">
        <v>604</v>
      </c>
      <c r="B608" s="11" t="s">
        <v>162</v>
      </c>
      <c r="C608" s="11" t="s">
        <v>163</v>
      </c>
    </row>
    <row r="609" spans="1:3" x14ac:dyDescent="0.35">
      <c r="A609" s="4">
        <v>605</v>
      </c>
      <c r="B609" s="11" t="s">
        <v>166</v>
      </c>
      <c r="C609" s="11" t="s">
        <v>167</v>
      </c>
    </row>
    <row r="610" spans="1:3" x14ac:dyDescent="0.35">
      <c r="A610" s="4">
        <v>606</v>
      </c>
      <c r="B610" s="11" t="s">
        <v>171</v>
      </c>
      <c r="C610" s="11" t="s">
        <v>172</v>
      </c>
    </row>
    <row r="611" spans="1:3" x14ac:dyDescent="0.35">
      <c r="A611" s="4">
        <v>607</v>
      </c>
      <c r="B611" s="11" t="s">
        <v>175</v>
      </c>
      <c r="C611" s="11" t="s">
        <v>176</v>
      </c>
    </row>
    <row r="612" spans="1:3" x14ac:dyDescent="0.35">
      <c r="A612" s="4">
        <v>612</v>
      </c>
      <c r="B612" s="11" t="s">
        <v>140</v>
      </c>
      <c r="C612" s="11" t="s">
        <v>180</v>
      </c>
    </row>
    <row r="613" spans="1:3" x14ac:dyDescent="0.35">
      <c r="A613" s="4">
        <v>608</v>
      </c>
      <c r="B613" s="11" t="s">
        <v>184</v>
      </c>
      <c r="C613" s="11" t="s">
        <v>185</v>
      </c>
    </row>
    <row r="614" spans="1:3" x14ac:dyDescent="0.35">
      <c r="A614" s="4">
        <v>704</v>
      </c>
      <c r="B614" s="11" t="s">
        <v>145</v>
      </c>
      <c r="C614" s="11" t="s">
        <v>189</v>
      </c>
    </row>
    <row r="615" spans="1:3" x14ac:dyDescent="0.35">
      <c r="A615" s="4">
        <v>609</v>
      </c>
      <c r="B615" s="11" t="s">
        <v>193</v>
      </c>
      <c r="C615" s="11" t="s">
        <v>194</v>
      </c>
    </row>
    <row r="616" spans="1:3" x14ac:dyDescent="0.35">
      <c r="A616" s="4">
        <v>728</v>
      </c>
      <c r="B616" s="11" t="s">
        <v>198</v>
      </c>
      <c r="C616" s="11" t="s">
        <v>199</v>
      </c>
    </row>
    <row r="617" spans="1:3" x14ac:dyDescent="0.35">
      <c r="A617" s="4">
        <v>611</v>
      </c>
      <c r="B617" s="11" t="s">
        <v>203</v>
      </c>
      <c r="C617" s="11" t="s">
        <v>204</v>
      </c>
    </row>
    <row r="618" spans="1:3" x14ac:dyDescent="0.35">
      <c r="A618" s="4">
        <v>674</v>
      </c>
      <c r="B618" s="11" t="s">
        <v>207</v>
      </c>
      <c r="C618" s="11" t="s">
        <v>208</v>
      </c>
    </row>
    <row r="619" spans="1:3" x14ac:dyDescent="0.35">
      <c r="A619" s="4">
        <v>610</v>
      </c>
      <c r="B619" s="11" t="s">
        <v>164</v>
      </c>
      <c r="C619" s="11" t="s">
        <v>211</v>
      </c>
    </row>
    <row r="620" spans="1:3" x14ac:dyDescent="0.35">
      <c r="A620" s="4">
        <v>613</v>
      </c>
      <c r="B620" s="11" t="s">
        <v>214</v>
      </c>
      <c r="C620" s="11" t="s">
        <v>215</v>
      </c>
    </row>
    <row r="621" spans="1:3" x14ac:dyDescent="0.35">
      <c r="A621" s="4">
        <v>614</v>
      </c>
      <c r="B621" s="11" t="s">
        <v>173</v>
      </c>
      <c r="C621" s="11" t="s">
        <v>218</v>
      </c>
    </row>
    <row r="622" spans="1:3" x14ac:dyDescent="0.35">
      <c r="A622" s="4">
        <v>676</v>
      </c>
      <c r="B622" s="11" t="s">
        <v>221</v>
      </c>
      <c r="C622" s="11" t="s">
        <v>222</v>
      </c>
    </row>
    <row r="623" spans="1:3" x14ac:dyDescent="0.35">
      <c r="A623" s="4">
        <v>675</v>
      </c>
      <c r="B623" s="11" t="s">
        <v>225</v>
      </c>
      <c r="C623" s="11" t="s">
        <v>226</v>
      </c>
    </row>
    <row r="624" spans="1:3" x14ac:dyDescent="0.35">
      <c r="A624" s="4">
        <v>671</v>
      </c>
      <c r="B624" s="11" t="s">
        <v>229</v>
      </c>
      <c r="C624" s="11" t="s">
        <v>230</v>
      </c>
    </row>
    <row r="625" spans="1:3" x14ac:dyDescent="0.35">
      <c r="A625" s="4">
        <v>617</v>
      </c>
      <c r="B625" s="11" t="s">
        <v>187</v>
      </c>
      <c r="C625" s="11" t="s">
        <v>233</v>
      </c>
    </row>
    <row r="626" spans="1:3" x14ac:dyDescent="0.35">
      <c r="A626" s="4">
        <v>664</v>
      </c>
      <c r="B626" s="11" t="s">
        <v>191</v>
      </c>
      <c r="C626" s="11" t="s">
        <v>236</v>
      </c>
    </row>
    <row r="627" spans="1:3" x14ac:dyDescent="0.35">
      <c r="A627" s="4">
        <v>748</v>
      </c>
      <c r="B627" s="11" t="s">
        <v>239</v>
      </c>
      <c r="C627" s="11" t="s">
        <v>240</v>
      </c>
    </row>
    <row r="628" spans="1:3" x14ac:dyDescent="0.35">
      <c r="A628" s="4">
        <v>665</v>
      </c>
      <c r="B628" s="11" t="s">
        <v>243</v>
      </c>
      <c r="C628" s="11" t="s">
        <v>244</v>
      </c>
    </row>
    <row r="629" spans="1:3" x14ac:dyDescent="0.35">
      <c r="A629" s="4">
        <v>698</v>
      </c>
      <c r="B629" s="11" t="s">
        <v>247</v>
      </c>
      <c r="C629" s="11" t="s">
        <v>248</v>
      </c>
    </row>
    <row r="630" spans="1:3" x14ac:dyDescent="0.35">
      <c r="A630" s="4">
        <v>618</v>
      </c>
      <c r="B630" s="11" t="s">
        <v>251</v>
      </c>
      <c r="C630" s="11" t="s">
        <v>252</v>
      </c>
    </row>
    <row r="631" spans="1:3" x14ac:dyDescent="0.35">
      <c r="A631" s="4">
        <v>619</v>
      </c>
      <c r="B631" s="11" t="s">
        <v>251</v>
      </c>
      <c r="C631" s="11" t="s">
        <v>255</v>
      </c>
    </row>
    <row r="632" spans="1:3" x14ac:dyDescent="0.35">
      <c r="A632" s="4">
        <v>753</v>
      </c>
      <c r="B632" s="11" t="s">
        <v>258</v>
      </c>
      <c r="C632" s="11" t="s">
        <v>259</v>
      </c>
    </row>
    <row r="633" spans="1:3" x14ac:dyDescent="0.35">
      <c r="A633" s="4">
        <v>622</v>
      </c>
      <c r="B633" s="11" t="s">
        <v>262</v>
      </c>
      <c r="C633" s="11" t="s">
        <v>263</v>
      </c>
    </row>
    <row r="634" spans="1:3" x14ac:dyDescent="0.35">
      <c r="A634" s="4">
        <v>623</v>
      </c>
      <c r="B634" s="11" t="s">
        <v>266</v>
      </c>
      <c r="C634" s="11" t="s">
        <v>267</v>
      </c>
    </row>
    <row r="635" spans="1:3" x14ac:dyDescent="0.35">
      <c r="A635" s="4">
        <v>624</v>
      </c>
      <c r="B635" s="11" t="s">
        <v>270</v>
      </c>
      <c r="C635" s="11" t="s">
        <v>271</v>
      </c>
    </row>
    <row r="636" spans="1:3" x14ac:dyDescent="0.35">
      <c r="A636" s="4">
        <v>587</v>
      </c>
      <c r="B636" s="11" t="s">
        <v>274</v>
      </c>
      <c r="C636" s="11" t="s">
        <v>275</v>
      </c>
    </row>
    <row r="637" spans="1:3" x14ac:dyDescent="0.35">
      <c r="A637" s="4">
        <v>625</v>
      </c>
      <c r="B637" s="11" t="s">
        <v>278</v>
      </c>
      <c r="C637" s="11" t="s">
        <v>279</v>
      </c>
    </row>
    <row r="638" spans="1:3" x14ac:dyDescent="0.35">
      <c r="A638" s="4">
        <v>626</v>
      </c>
      <c r="B638" s="11" t="s">
        <v>282</v>
      </c>
      <c r="C638" s="11" t="s">
        <v>283</v>
      </c>
    </row>
    <row r="639" spans="1:3" x14ac:dyDescent="0.35">
      <c r="A639" s="4">
        <v>615</v>
      </c>
      <c r="B639" s="11" t="s">
        <v>286</v>
      </c>
      <c r="C639" s="11" t="s">
        <v>287</v>
      </c>
    </row>
    <row r="640" spans="1:3" x14ac:dyDescent="0.35">
      <c r="A640" s="4">
        <v>733</v>
      </c>
      <c r="B640" s="11" t="s">
        <v>290</v>
      </c>
      <c r="C640" s="11" t="s">
        <v>291</v>
      </c>
    </row>
    <row r="641" spans="1:3" x14ac:dyDescent="0.35">
      <c r="A641" s="4">
        <v>628</v>
      </c>
      <c r="B641" s="11" t="s">
        <v>276</v>
      </c>
      <c r="C641" s="11" t="s">
        <v>294</v>
      </c>
    </row>
    <row r="642" spans="1:3" x14ac:dyDescent="0.35">
      <c r="A642" s="4">
        <v>629</v>
      </c>
      <c r="B642" s="11" t="s">
        <v>297</v>
      </c>
      <c r="C642" s="11" t="s">
        <v>298</v>
      </c>
    </row>
    <row r="643" spans="1:3" x14ac:dyDescent="0.35">
      <c r="A643" s="4">
        <v>631</v>
      </c>
      <c r="B643" s="11" t="s">
        <v>301</v>
      </c>
      <c r="C643" s="11" t="s">
        <v>302</v>
      </c>
    </row>
    <row r="644" spans="1:3" x14ac:dyDescent="0.35">
      <c r="A644" s="4">
        <v>632</v>
      </c>
      <c r="B644" s="11" t="s">
        <v>284</v>
      </c>
      <c r="C644" s="11" t="s">
        <v>305</v>
      </c>
    </row>
    <row r="645" spans="1:3" x14ac:dyDescent="0.35">
      <c r="A645" s="4">
        <v>633</v>
      </c>
      <c r="B645" s="11" t="s">
        <v>308</v>
      </c>
      <c r="C645" s="11" t="s">
        <v>309</v>
      </c>
    </row>
    <row r="646" spans="1:3" x14ac:dyDescent="0.35">
      <c r="A646" s="4">
        <v>677</v>
      </c>
      <c r="B646" s="11" t="s">
        <v>312</v>
      </c>
      <c r="C646" s="11" t="s">
        <v>313</v>
      </c>
    </row>
    <row r="647" spans="1:3" x14ac:dyDescent="0.35">
      <c r="A647" s="4">
        <v>678</v>
      </c>
      <c r="B647" s="11" t="s">
        <v>295</v>
      </c>
      <c r="C647" s="11" t="s">
        <v>316</v>
      </c>
    </row>
    <row r="648" spans="1:3" x14ac:dyDescent="0.35">
      <c r="A648" s="4">
        <v>679</v>
      </c>
      <c r="B648" s="11" t="s">
        <v>303</v>
      </c>
      <c r="C648" s="11" t="s">
        <v>319</v>
      </c>
    </row>
    <row r="649" spans="1:3" x14ac:dyDescent="0.35">
      <c r="A649" s="4">
        <v>680</v>
      </c>
      <c r="B649" s="11" t="s">
        <v>322</v>
      </c>
      <c r="C649" s="11" t="s">
        <v>323</v>
      </c>
    </row>
    <row r="650" spans="1:3" x14ac:dyDescent="0.35">
      <c r="A650" s="4">
        <v>634</v>
      </c>
      <c r="B650" s="11" t="s">
        <v>310</v>
      </c>
      <c r="C650" s="11" t="s">
        <v>326</v>
      </c>
    </row>
    <row r="651" spans="1:3" x14ac:dyDescent="0.35">
      <c r="A651" s="4">
        <v>635</v>
      </c>
      <c r="B651" s="11" t="s">
        <v>329</v>
      </c>
      <c r="C651" s="11" t="s">
        <v>330</v>
      </c>
    </row>
    <row r="652" spans="1:3" x14ac:dyDescent="0.35">
      <c r="A652" s="4">
        <v>636</v>
      </c>
      <c r="B652" s="11" t="s">
        <v>320</v>
      </c>
      <c r="C652" s="11" t="s">
        <v>333</v>
      </c>
    </row>
    <row r="653" spans="1:3" x14ac:dyDescent="0.35">
      <c r="A653" s="4">
        <v>637</v>
      </c>
      <c r="B653" s="11" t="s">
        <v>336</v>
      </c>
      <c r="C653" s="11" t="s">
        <v>337</v>
      </c>
    </row>
    <row r="654" spans="1:3" x14ac:dyDescent="0.35">
      <c r="A654" s="4">
        <v>638</v>
      </c>
      <c r="B654" s="11" t="s">
        <v>331</v>
      </c>
      <c r="C654" s="11" t="s">
        <v>340</v>
      </c>
    </row>
    <row r="655" spans="1:3" x14ac:dyDescent="0.35">
      <c r="A655" s="4">
        <v>640</v>
      </c>
      <c r="B655" s="11" t="s">
        <v>343</v>
      </c>
      <c r="C655" s="11" t="s">
        <v>344</v>
      </c>
    </row>
    <row r="656" spans="1:3" x14ac:dyDescent="0.35">
      <c r="A656" s="4">
        <v>641</v>
      </c>
      <c r="B656" s="11" t="s">
        <v>347</v>
      </c>
      <c r="C656" s="11" t="s">
        <v>348</v>
      </c>
    </row>
    <row r="657" spans="1:3" x14ac:dyDescent="0.35">
      <c r="A657" s="4">
        <v>642</v>
      </c>
      <c r="B657" s="11" t="s">
        <v>341</v>
      </c>
      <c r="C657" s="11" t="s">
        <v>351</v>
      </c>
    </row>
    <row r="658" spans="1:3" x14ac:dyDescent="0.35">
      <c r="A658" s="4">
        <v>643</v>
      </c>
      <c r="B658" s="11" t="s">
        <v>354</v>
      </c>
      <c r="C658" s="11" t="s">
        <v>355</v>
      </c>
    </row>
    <row r="659" spans="1:3" x14ac:dyDescent="0.35">
      <c r="A659" s="4">
        <v>645</v>
      </c>
      <c r="B659" s="11" t="s">
        <v>345</v>
      </c>
      <c r="C659" s="11" t="s">
        <v>358</v>
      </c>
    </row>
    <row r="660" spans="1:3" x14ac:dyDescent="0.35">
      <c r="A660" s="4">
        <v>647</v>
      </c>
      <c r="B660" s="11" t="s">
        <v>361</v>
      </c>
      <c r="C660" s="11" t="s">
        <v>362</v>
      </c>
    </row>
    <row r="661" spans="1:3" x14ac:dyDescent="0.35">
      <c r="A661" s="4">
        <v>648</v>
      </c>
      <c r="B661" s="11" t="s">
        <v>365</v>
      </c>
      <c r="C661" s="11" t="s">
        <v>366</v>
      </c>
    </row>
    <row r="662" spans="1:3" x14ac:dyDescent="0.35">
      <c r="A662" s="4">
        <v>649</v>
      </c>
      <c r="B662" s="11" t="s">
        <v>369</v>
      </c>
      <c r="C662" s="11" t="s">
        <v>370</v>
      </c>
    </row>
    <row r="663" spans="1:3" x14ac:dyDescent="0.35">
      <c r="A663" s="4">
        <v>652</v>
      </c>
      <c r="B663" s="11" t="s">
        <v>373</v>
      </c>
      <c r="C663" s="11" t="s">
        <v>374</v>
      </c>
    </row>
    <row r="664" spans="1:3" x14ac:dyDescent="0.35">
      <c r="A664" s="4">
        <v>653</v>
      </c>
      <c r="B664" s="11" t="s">
        <v>377</v>
      </c>
      <c r="C664" s="11" t="s">
        <v>378</v>
      </c>
    </row>
    <row r="665" spans="1:3" x14ac:dyDescent="0.35">
      <c r="A665" s="4">
        <v>719</v>
      </c>
      <c r="B665" s="11" t="s">
        <v>367</v>
      </c>
      <c r="C665" s="11" t="s">
        <v>381</v>
      </c>
    </row>
    <row r="666" spans="1:3" x14ac:dyDescent="0.35">
      <c r="A666" s="4">
        <v>755</v>
      </c>
      <c r="B666" s="11" t="s">
        <v>384</v>
      </c>
      <c r="C666" s="11" t="s">
        <v>385</v>
      </c>
    </row>
    <row r="667" spans="1:3" x14ac:dyDescent="0.35">
      <c r="A667" s="4">
        <v>654</v>
      </c>
      <c r="B667" s="11" t="s">
        <v>371</v>
      </c>
      <c r="C667" s="11" t="s">
        <v>388</v>
      </c>
    </row>
    <row r="668" spans="1:3" x14ac:dyDescent="0.35">
      <c r="A668" s="4">
        <v>655</v>
      </c>
      <c r="B668" s="11" t="s">
        <v>391</v>
      </c>
      <c r="C668" s="11" t="s">
        <v>392</v>
      </c>
    </row>
    <row r="669" spans="1:3" x14ac:dyDescent="0.35">
      <c r="A669" s="4">
        <v>681</v>
      </c>
      <c r="B669" s="11" t="s">
        <v>395</v>
      </c>
      <c r="C669" s="11" t="s">
        <v>396</v>
      </c>
    </row>
    <row r="670" spans="1:3" x14ac:dyDescent="0.35">
      <c r="A670" s="4">
        <v>682</v>
      </c>
      <c r="B670" s="11" t="s">
        <v>382</v>
      </c>
      <c r="C670" s="11" t="s">
        <v>399</v>
      </c>
    </row>
    <row r="671" spans="1:3" x14ac:dyDescent="0.35">
      <c r="A671" s="4">
        <v>656</v>
      </c>
      <c r="B671" s="11" t="s">
        <v>402</v>
      </c>
      <c r="C671" s="11" t="s">
        <v>403</v>
      </c>
    </row>
    <row r="672" spans="1:3" x14ac:dyDescent="0.35">
      <c r="A672" s="4">
        <v>659</v>
      </c>
      <c r="B672" s="11" t="s">
        <v>406</v>
      </c>
      <c r="C672" s="11" t="s">
        <v>407</v>
      </c>
    </row>
    <row r="673" spans="1:3" x14ac:dyDescent="0.35">
      <c r="A673" s="4">
        <v>660</v>
      </c>
      <c r="B673" s="11" t="s">
        <v>410</v>
      </c>
      <c r="C673" s="11" t="s">
        <v>411</v>
      </c>
    </row>
    <row r="674" spans="1:3" x14ac:dyDescent="0.35">
      <c r="A674" s="4">
        <v>661</v>
      </c>
      <c r="B674" s="11" t="s">
        <v>414</v>
      </c>
      <c r="C674" s="11" t="s">
        <v>415</v>
      </c>
    </row>
    <row r="675" spans="1:3" x14ac:dyDescent="0.35">
      <c r="A675" s="4">
        <v>662</v>
      </c>
      <c r="B675" s="11" t="s">
        <v>393</v>
      </c>
      <c r="C675" s="11" t="s">
        <v>418</v>
      </c>
    </row>
    <row r="676" spans="1:3" x14ac:dyDescent="0.35">
      <c r="A676" s="4">
        <v>667</v>
      </c>
      <c r="B676" s="11" t="s">
        <v>421</v>
      </c>
      <c r="C676" s="11" t="s">
        <v>422</v>
      </c>
    </row>
    <row r="677" spans="1:3" x14ac:dyDescent="0.35">
      <c r="A677" s="4">
        <v>683</v>
      </c>
      <c r="B677" s="11" t="s">
        <v>425</v>
      </c>
      <c r="C677" s="11" t="s">
        <v>426</v>
      </c>
    </row>
    <row r="678" spans="1:3" x14ac:dyDescent="0.35">
      <c r="A678" s="4">
        <v>668</v>
      </c>
      <c r="B678" s="11" t="s">
        <v>429</v>
      </c>
      <c r="C678" s="11" t="s">
        <v>430</v>
      </c>
    </row>
    <row r="679" spans="1:3" x14ac:dyDescent="0.35">
      <c r="A679" s="4">
        <v>669</v>
      </c>
      <c r="B679" s="11" t="s">
        <v>408</v>
      </c>
      <c r="C679" s="11" t="s">
        <v>433</v>
      </c>
    </row>
    <row r="680" spans="1:3" x14ac:dyDescent="0.35">
      <c r="A680" s="4">
        <v>599</v>
      </c>
      <c r="B680" s="11" t="s">
        <v>412</v>
      </c>
      <c r="C680" s="11" t="s">
        <v>436</v>
      </c>
    </row>
    <row r="681" spans="1:3" x14ac:dyDescent="0.35">
      <c r="A681" s="4">
        <v>670</v>
      </c>
      <c r="B681" s="11" t="s">
        <v>416</v>
      </c>
      <c r="C681" s="11" t="s">
        <v>439</v>
      </c>
    </row>
    <row r="682" spans="1:3" x14ac:dyDescent="0.35">
      <c r="A682" s="4">
        <v>684</v>
      </c>
      <c r="B682" s="11" t="s">
        <v>419</v>
      </c>
      <c r="C682" s="11" t="s">
        <v>442</v>
      </c>
    </row>
    <row r="683" spans="1:3" x14ac:dyDescent="0.35">
      <c r="A683" s="4">
        <v>685</v>
      </c>
      <c r="B683" s="11" t="s">
        <v>445</v>
      </c>
      <c r="C683" s="11" t="s">
        <v>446</v>
      </c>
    </row>
    <row r="684" spans="1:3" x14ac:dyDescent="0.35">
      <c r="A684" s="4">
        <v>672</v>
      </c>
      <c r="B684" s="11" t="s">
        <v>434</v>
      </c>
      <c r="C684" s="11" t="s">
        <v>449</v>
      </c>
    </row>
    <row r="685" spans="1:3" x14ac:dyDescent="0.35">
      <c r="A685" s="4">
        <v>601</v>
      </c>
      <c r="B685" s="11" t="s">
        <v>440</v>
      </c>
      <c r="C685" s="11" t="s">
        <v>452</v>
      </c>
    </row>
    <row r="686" spans="1:3" x14ac:dyDescent="0.35">
      <c r="A686" s="4">
        <v>699</v>
      </c>
      <c r="B686" s="11" t="s">
        <v>455</v>
      </c>
      <c r="C686" s="11" t="s">
        <v>456</v>
      </c>
    </row>
    <row r="687" spans="1:3" x14ac:dyDescent="0.35">
      <c r="A687" s="4">
        <v>700</v>
      </c>
      <c r="B687" s="11" t="s">
        <v>459</v>
      </c>
      <c r="C687" s="11" t="s">
        <v>460</v>
      </c>
    </row>
    <row r="688" spans="1:3" x14ac:dyDescent="0.35">
      <c r="A688" s="4">
        <v>701</v>
      </c>
      <c r="B688" s="11" t="s">
        <v>453</v>
      </c>
      <c r="C688" s="11" t="s">
        <v>463</v>
      </c>
    </row>
    <row r="689" spans="1:3" x14ac:dyDescent="0.35">
      <c r="A689" s="4">
        <v>702</v>
      </c>
      <c r="B689" s="11" t="s">
        <v>466</v>
      </c>
      <c r="C689" s="11" t="s">
        <v>467</v>
      </c>
    </row>
    <row r="690" spans="1:3" x14ac:dyDescent="0.35">
      <c r="A690" s="4">
        <v>703</v>
      </c>
      <c r="B690" s="11" t="s">
        <v>470</v>
      </c>
      <c r="C690" s="11" t="s">
        <v>471</v>
      </c>
    </row>
    <row r="691" spans="1:3" x14ac:dyDescent="0.35">
      <c r="A691" s="4">
        <v>705</v>
      </c>
      <c r="B691" s="11" t="s">
        <v>474</v>
      </c>
      <c r="C691" s="11" t="s">
        <v>475</v>
      </c>
    </row>
    <row r="692" spans="1:3" x14ac:dyDescent="0.35">
      <c r="A692" s="4">
        <v>706</v>
      </c>
      <c r="B692" s="11" t="s">
        <v>478</v>
      </c>
      <c r="C692" s="11" t="s">
        <v>479</v>
      </c>
    </row>
    <row r="693" spans="1:3" x14ac:dyDescent="0.35">
      <c r="A693" s="4">
        <v>707</v>
      </c>
      <c r="B693" s="11" t="s">
        <v>482</v>
      </c>
      <c r="C693" s="11" t="s">
        <v>483</v>
      </c>
    </row>
    <row r="694" spans="1:3" x14ac:dyDescent="0.35">
      <c r="A694" s="4">
        <v>708</v>
      </c>
      <c r="B694" s="11" t="s">
        <v>486</v>
      </c>
      <c r="C694" s="11" t="s">
        <v>487</v>
      </c>
    </row>
    <row r="695" spans="1:3" x14ac:dyDescent="0.35">
      <c r="A695" s="4">
        <v>710</v>
      </c>
      <c r="B695" s="11" t="s">
        <v>490</v>
      </c>
      <c r="C695" s="11" t="s">
        <v>491</v>
      </c>
    </row>
    <row r="696" spans="1:3" x14ac:dyDescent="0.35">
      <c r="A696" s="4"/>
      <c r="B696" s="11" t="s">
        <v>480</v>
      </c>
      <c r="C696" s="11" t="s">
        <v>494</v>
      </c>
    </row>
    <row r="697" spans="1:3" x14ac:dyDescent="0.35">
      <c r="A697" s="4">
        <v>712</v>
      </c>
      <c r="B697" s="11" t="s">
        <v>497</v>
      </c>
      <c r="C697" s="11" t="s">
        <v>498</v>
      </c>
    </row>
    <row r="698" spans="1:3" x14ac:dyDescent="0.35">
      <c r="A698" s="4">
        <v>650</v>
      </c>
      <c r="B698" s="11" t="s">
        <v>501</v>
      </c>
      <c r="C698" s="11" t="s">
        <v>502</v>
      </c>
    </row>
    <row r="699" spans="1:3" x14ac:dyDescent="0.35">
      <c r="A699" s="4">
        <v>616</v>
      </c>
      <c r="B699" s="11" t="s">
        <v>495</v>
      </c>
      <c r="C699" s="11" t="s">
        <v>505</v>
      </c>
    </row>
    <row r="700" spans="1:3" x14ac:dyDescent="0.35">
      <c r="A700" s="4">
        <v>713</v>
      </c>
      <c r="B700" s="11" t="s">
        <v>508</v>
      </c>
      <c r="C700" s="11" t="s">
        <v>509</v>
      </c>
    </row>
    <row r="701" spans="1:3" x14ac:dyDescent="0.35">
      <c r="A701" s="4">
        <v>714</v>
      </c>
      <c r="B701" s="11" t="s">
        <v>512</v>
      </c>
      <c r="C701" s="11" t="s">
        <v>513</v>
      </c>
    </row>
    <row r="702" spans="1:3" x14ac:dyDescent="0.35">
      <c r="A702" s="4">
        <v>644</v>
      </c>
      <c r="B702" s="11" t="s">
        <v>516</v>
      </c>
      <c r="C702" s="11" t="s">
        <v>517</v>
      </c>
    </row>
    <row r="703" spans="1:3" x14ac:dyDescent="0.35">
      <c r="A703" s="4">
        <v>717</v>
      </c>
      <c r="B703" s="11" t="s">
        <v>520</v>
      </c>
      <c r="C703" s="11" t="s">
        <v>521</v>
      </c>
    </row>
    <row r="704" spans="1:3" x14ac:dyDescent="0.35">
      <c r="A704" s="4">
        <v>718</v>
      </c>
      <c r="B704" s="11" t="s">
        <v>514</v>
      </c>
      <c r="C704" s="11" t="s">
        <v>524</v>
      </c>
    </row>
    <row r="705" spans="1:3" x14ac:dyDescent="0.35">
      <c r="A705" s="4">
        <v>754</v>
      </c>
      <c r="B705" s="11" t="s">
        <v>527</v>
      </c>
      <c r="C705" s="11" t="s">
        <v>528</v>
      </c>
    </row>
    <row r="706" spans="1:3" x14ac:dyDescent="0.35">
      <c r="A706" s="4">
        <v>720</v>
      </c>
      <c r="B706" s="11" t="s">
        <v>531</v>
      </c>
      <c r="C706" s="11" t="s">
        <v>532</v>
      </c>
    </row>
    <row r="707" spans="1:3" x14ac:dyDescent="0.35">
      <c r="A707" s="4">
        <v>687</v>
      </c>
      <c r="B707" s="11" t="s">
        <v>535</v>
      </c>
      <c r="C707" s="11" t="s">
        <v>536</v>
      </c>
    </row>
    <row r="708" spans="1:3" x14ac:dyDescent="0.35">
      <c r="A708" s="4">
        <v>690</v>
      </c>
      <c r="B708" s="11" t="s">
        <v>539</v>
      </c>
      <c r="C708" s="11" t="s">
        <v>540</v>
      </c>
    </row>
    <row r="709" spans="1:3" x14ac:dyDescent="0.35">
      <c r="A709" s="4">
        <v>691</v>
      </c>
      <c r="B709" s="11" t="s">
        <v>543</v>
      </c>
      <c r="C709" s="11" t="s">
        <v>544</v>
      </c>
    </row>
    <row r="710" spans="1:3" x14ac:dyDescent="0.35">
      <c r="A710" s="4">
        <v>692</v>
      </c>
      <c r="B710" s="11" t="s">
        <v>547</v>
      </c>
      <c r="C710" s="11" t="s">
        <v>548</v>
      </c>
    </row>
    <row r="711" spans="1:3" x14ac:dyDescent="0.35">
      <c r="A711" s="4">
        <v>693</v>
      </c>
      <c r="B711" s="11" t="s">
        <v>545</v>
      </c>
      <c r="C711" s="11" t="s">
        <v>551</v>
      </c>
    </row>
    <row r="712" spans="1:3" x14ac:dyDescent="0.35">
      <c r="A712" s="4">
        <v>694</v>
      </c>
      <c r="B712" s="11" t="s">
        <v>554</v>
      </c>
      <c r="C712" s="11" t="s">
        <v>555</v>
      </c>
    </row>
    <row r="713" spans="1:3" x14ac:dyDescent="0.35">
      <c r="A713" s="4">
        <v>695</v>
      </c>
      <c r="B713" s="11" t="s">
        <v>558</v>
      </c>
      <c r="C713" s="11" t="s">
        <v>559</v>
      </c>
    </row>
    <row r="714" spans="1:3" x14ac:dyDescent="0.35">
      <c r="A714" s="4">
        <v>721</v>
      </c>
      <c r="B714" s="11" t="s">
        <v>562</v>
      </c>
      <c r="C714" s="11" t="s">
        <v>563</v>
      </c>
    </row>
    <row r="715" spans="1:3" x14ac:dyDescent="0.35">
      <c r="A715" s="4">
        <v>722</v>
      </c>
      <c r="B715" s="11" t="s">
        <v>566</v>
      </c>
      <c r="C715" s="11" t="s">
        <v>567</v>
      </c>
    </row>
    <row r="716" spans="1:3" x14ac:dyDescent="0.35">
      <c r="A716" s="4">
        <v>723</v>
      </c>
      <c r="B716" s="11" t="s">
        <v>564</v>
      </c>
      <c r="C716" s="11" t="s">
        <v>570</v>
      </c>
    </row>
    <row r="717" spans="1:3" x14ac:dyDescent="0.35">
      <c r="A717" s="4">
        <v>724</v>
      </c>
      <c r="B717" s="11" t="s">
        <v>573</v>
      </c>
      <c r="C717" s="11" t="s">
        <v>574</v>
      </c>
    </row>
    <row r="718" spans="1:3" x14ac:dyDescent="0.35">
      <c r="A718" s="4">
        <v>725</v>
      </c>
      <c r="B718" s="11" t="s">
        <v>576</v>
      </c>
      <c r="C718" s="11" t="s">
        <v>577</v>
      </c>
    </row>
    <row r="719" spans="1:3" x14ac:dyDescent="0.35">
      <c r="A719" s="4">
        <v>726</v>
      </c>
      <c r="B719" s="11" t="s">
        <v>579</v>
      </c>
      <c r="C719" s="11" t="s">
        <v>580</v>
      </c>
    </row>
    <row r="720" spans="1:3" x14ac:dyDescent="0.35">
      <c r="A720" s="4">
        <v>727</v>
      </c>
      <c r="B720" s="11" t="s">
        <v>583</v>
      </c>
      <c r="C720" s="11" t="s">
        <v>584</v>
      </c>
    </row>
    <row r="721" spans="1:3" x14ac:dyDescent="0.35">
      <c r="A721" s="4">
        <v>651</v>
      </c>
      <c r="B721" s="11" t="s">
        <v>586</v>
      </c>
      <c r="C721" s="11" t="s">
        <v>587</v>
      </c>
    </row>
    <row r="722" spans="1:3" x14ac:dyDescent="0.35">
      <c r="A722" s="4">
        <v>732</v>
      </c>
      <c r="B722" s="11" t="s">
        <v>589</v>
      </c>
      <c r="C722" s="11" t="s">
        <v>590</v>
      </c>
    </row>
    <row r="723" spans="1:3" x14ac:dyDescent="0.35">
      <c r="A723" s="4">
        <v>696</v>
      </c>
      <c r="B723" s="11" t="s">
        <v>593</v>
      </c>
      <c r="C723" s="11" t="s">
        <v>594</v>
      </c>
    </row>
    <row r="724" spans="1:3" x14ac:dyDescent="0.35">
      <c r="A724" s="4">
        <v>734</v>
      </c>
      <c r="B724" s="11" t="s">
        <v>596</v>
      </c>
      <c r="C724" s="11" t="s">
        <v>597</v>
      </c>
    </row>
    <row r="725" spans="1:3" x14ac:dyDescent="0.35">
      <c r="A725" s="4">
        <v>686</v>
      </c>
      <c r="B725" s="11" t="s">
        <v>600</v>
      </c>
      <c r="C725" s="11" t="s">
        <v>601</v>
      </c>
    </row>
    <row r="726" spans="1:3" x14ac:dyDescent="0.35">
      <c r="A726" s="4">
        <v>756</v>
      </c>
      <c r="B726" s="11" t="s">
        <v>603</v>
      </c>
      <c r="C726" s="11" t="s">
        <v>604</v>
      </c>
    </row>
    <row r="727" spans="1:3" x14ac:dyDescent="0.35">
      <c r="A727" s="4">
        <v>688</v>
      </c>
      <c r="B727" s="11" t="s">
        <v>606</v>
      </c>
      <c r="C727" s="11" t="s">
        <v>607</v>
      </c>
    </row>
    <row r="728" spans="1:3" x14ac:dyDescent="0.35">
      <c r="A728" s="4">
        <v>697</v>
      </c>
      <c r="B728" s="11" t="s">
        <v>610</v>
      </c>
      <c r="C728" s="11" t="s">
        <v>611</v>
      </c>
    </row>
    <row r="729" spans="1:3" x14ac:dyDescent="0.35">
      <c r="A729" s="4">
        <v>737</v>
      </c>
      <c r="B729" s="11" t="s">
        <v>614</v>
      </c>
      <c r="C729" s="11" t="s">
        <v>615</v>
      </c>
    </row>
    <row r="730" spans="1:3" x14ac:dyDescent="0.35">
      <c r="A730" s="4">
        <v>738</v>
      </c>
      <c r="B730" s="11" t="s">
        <v>617</v>
      </c>
      <c r="C730" s="11" t="s">
        <v>618</v>
      </c>
    </row>
    <row r="731" spans="1:3" x14ac:dyDescent="0.35">
      <c r="A731" s="4">
        <v>646</v>
      </c>
      <c r="B731" s="11" t="s">
        <v>621</v>
      </c>
      <c r="C731" s="11" t="s">
        <v>622</v>
      </c>
    </row>
    <row r="732" spans="1:3" x14ac:dyDescent="0.35">
      <c r="A732" s="4">
        <v>657</v>
      </c>
      <c r="B732" s="11" t="s">
        <v>625</v>
      </c>
      <c r="C732" s="11" t="s">
        <v>626</v>
      </c>
    </row>
    <row r="733" spans="1:3" x14ac:dyDescent="0.35">
      <c r="A733" s="4">
        <v>730</v>
      </c>
      <c r="B733" s="11" t="s">
        <v>629</v>
      </c>
      <c r="C733" s="11" t="s">
        <v>630</v>
      </c>
    </row>
    <row r="734" spans="1:3" x14ac:dyDescent="0.35">
      <c r="A734" s="4">
        <v>739</v>
      </c>
      <c r="B734" s="11" t="s">
        <v>633</v>
      </c>
      <c r="C734" s="11" t="s">
        <v>634</v>
      </c>
    </row>
    <row r="735" spans="1:3" x14ac:dyDescent="0.35">
      <c r="A735" s="4">
        <v>740</v>
      </c>
      <c r="B735" s="11" t="s">
        <v>637</v>
      </c>
      <c r="C735" s="11" t="s">
        <v>638</v>
      </c>
    </row>
    <row r="736" spans="1:3" x14ac:dyDescent="0.35">
      <c r="A736" s="4">
        <v>741</v>
      </c>
      <c r="B736" s="11" t="s">
        <v>641</v>
      </c>
      <c r="C736" s="11" t="s">
        <v>642</v>
      </c>
    </row>
    <row r="737" spans="1:3" x14ac:dyDescent="0.35">
      <c r="A737" s="4">
        <v>663</v>
      </c>
      <c r="B737" s="11" t="s">
        <v>644</v>
      </c>
      <c r="C737" s="11" t="s">
        <v>645</v>
      </c>
    </row>
    <row r="738" spans="1:3" x14ac:dyDescent="0.35">
      <c r="A738" s="4">
        <v>742</v>
      </c>
      <c r="B738" s="11" t="s">
        <v>648</v>
      </c>
      <c r="C738" s="11" t="s">
        <v>649</v>
      </c>
    </row>
    <row r="739" spans="1:3" x14ac:dyDescent="0.35">
      <c r="A739" s="4">
        <v>743</v>
      </c>
      <c r="B739" s="11" t="s">
        <v>652</v>
      </c>
      <c r="C739" s="11" t="s">
        <v>653</v>
      </c>
    </row>
    <row r="740" spans="1:3" x14ac:dyDescent="0.35">
      <c r="A740" s="4">
        <v>745</v>
      </c>
      <c r="B740" s="11" t="s">
        <v>656</v>
      </c>
      <c r="C740" s="11" t="s">
        <v>657</v>
      </c>
    </row>
    <row r="741" spans="1:3" x14ac:dyDescent="0.35">
      <c r="A741" s="4">
        <v>744</v>
      </c>
      <c r="B741" s="11" t="s">
        <v>660</v>
      </c>
      <c r="C741" s="11" t="s">
        <v>661</v>
      </c>
    </row>
    <row r="742" spans="1:3" x14ac:dyDescent="0.35">
      <c r="A742" s="4">
        <v>746</v>
      </c>
      <c r="B742" s="11" t="s">
        <v>664</v>
      </c>
      <c r="C742" s="11" t="s">
        <v>665</v>
      </c>
    </row>
    <row r="743" spans="1:3" x14ac:dyDescent="0.35">
      <c r="A743" s="4">
        <v>747</v>
      </c>
      <c r="B743" s="11" t="s">
        <v>667</v>
      </c>
      <c r="C743" s="11" t="s">
        <v>668</v>
      </c>
    </row>
    <row r="744" spans="1:3" x14ac:dyDescent="0.35">
      <c r="A744" s="4">
        <v>749</v>
      </c>
      <c r="B744" s="11" t="s">
        <v>671</v>
      </c>
      <c r="C744" s="11" t="s">
        <v>672</v>
      </c>
    </row>
    <row r="745" spans="1:3" x14ac:dyDescent="0.35">
      <c r="A745" s="4">
        <v>750</v>
      </c>
      <c r="B745" s="11" t="s">
        <v>675</v>
      </c>
      <c r="C745" s="11" t="s">
        <v>676</v>
      </c>
    </row>
    <row r="746" spans="1:3" x14ac:dyDescent="0.35">
      <c r="A746" s="4">
        <v>751</v>
      </c>
      <c r="B746" s="11" t="s">
        <v>678</v>
      </c>
      <c r="C746" s="11" t="s">
        <v>679</v>
      </c>
    </row>
    <row r="747" spans="1:3" x14ac:dyDescent="0.35">
      <c r="A747" s="4">
        <v>752</v>
      </c>
      <c r="B747" s="11" t="s">
        <v>682</v>
      </c>
      <c r="C747" s="11" t="s">
        <v>683</v>
      </c>
    </row>
    <row r="748" spans="1:3" x14ac:dyDescent="0.35">
      <c r="A748" s="2"/>
      <c r="B748" s="11" t="s">
        <v>686</v>
      </c>
      <c r="C748" s="11" t="s">
        <v>687</v>
      </c>
    </row>
    <row r="749" spans="1:3" x14ac:dyDescent="0.35">
      <c r="A749" s="2"/>
      <c r="B749" s="11" t="s">
        <v>690</v>
      </c>
      <c r="C749" s="11" t="s">
        <v>691</v>
      </c>
    </row>
    <row r="750" spans="1:3" x14ac:dyDescent="0.35">
      <c r="A750" s="2"/>
      <c r="B750" s="11" t="s">
        <v>694</v>
      </c>
      <c r="C750" s="11" t="s">
        <v>695</v>
      </c>
    </row>
    <row r="751" spans="1:3" x14ac:dyDescent="0.35">
      <c r="A751" s="2"/>
      <c r="B751" s="11" t="s">
        <v>698</v>
      </c>
      <c r="C751" s="11" t="s">
        <v>699</v>
      </c>
    </row>
    <row r="752" spans="1:3" x14ac:dyDescent="0.35">
      <c r="A752" s="2"/>
      <c r="B752" s="11" t="s">
        <v>701</v>
      </c>
      <c r="C752" s="11" t="s">
        <v>702</v>
      </c>
    </row>
    <row r="753" spans="1:3" x14ac:dyDescent="0.35">
      <c r="A753" s="2"/>
      <c r="B753" s="11" t="s">
        <v>705</v>
      </c>
      <c r="C753" s="11" t="s">
        <v>706</v>
      </c>
    </row>
    <row r="754" spans="1:3" x14ac:dyDescent="0.35">
      <c r="A754" s="2"/>
      <c r="B754" s="11" t="s">
        <v>709</v>
      </c>
      <c r="C754" s="11" t="s">
        <v>710</v>
      </c>
    </row>
    <row r="755" spans="1:3" x14ac:dyDescent="0.35">
      <c r="A755" s="2"/>
      <c r="B755" s="11" t="s">
        <v>712</v>
      </c>
      <c r="C755" s="11" t="s">
        <v>713</v>
      </c>
    </row>
    <row r="756" spans="1:3" x14ac:dyDescent="0.35">
      <c r="A756" s="2"/>
      <c r="B756" s="11" t="s">
        <v>716</v>
      </c>
      <c r="C756" s="11" t="s">
        <v>717</v>
      </c>
    </row>
    <row r="757" spans="1:3" x14ac:dyDescent="0.35">
      <c r="B757" s="11" t="s">
        <v>720</v>
      </c>
      <c r="C757" s="11" t="s">
        <v>721</v>
      </c>
    </row>
    <row r="758" spans="1:3" x14ac:dyDescent="0.35">
      <c r="B758" s="11" t="s">
        <v>724</v>
      </c>
      <c r="C758" s="11" t="s">
        <v>725</v>
      </c>
    </row>
    <row r="759" spans="1:3" x14ac:dyDescent="0.35">
      <c r="B759" s="11" t="s">
        <v>728</v>
      </c>
      <c r="C759" s="11" t="s">
        <v>729</v>
      </c>
    </row>
    <row r="760" spans="1:3" x14ac:dyDescent="0.35">
      <c r="B760" s="11" t="s">
        <v>732</v>
      </c>
      <c r="C760" s="11" t="s">
        <v>733</v>
      </c>
    </row>
    <row r="761" spans="1:3" x14ac:dyDescent="0.35">
      <c r="B761" s="11" t="s">
        <v>736</v>
      </c>
      <c r="C761" s="11" t="s">
        <v>737</v>
      </c>
    </row>
    <row r="762" spans="1:3" x14ac:dyDescent="0.35">
      <c r="B762" s="11" t="s">
        <v>739</v>
      </c>
      <c r="C762" s="11" t="s">
        <v>740</v>
      </c>
    </row>
    <row r="763" spans="1:3" x14ac:dyDescent="0.35">
      <c r="B763" s="11" t="s">
        <v>743</v>
      </c>
      <c r="C763" s="11" t="s">
        <v>744</v>
      </c>
    </row>
    <row r="764" spans="1:3" x14ac:dyDescent="0.35">
      <c r="B764" s="11" t="s">
        <v>747</v>
      </c>
      <c r="C764" s="11" t="s">
        <v>748</v>
      </c>
    </row>
    <row r="765" spans="1:3" x14ac:dyDescent="0.35">
      <c r="B765" s="11" t="s">
        <v>751</v>
      </c>
      <c r="C765" s="11" t="s">
        <v>752</v>
      </c>
    </row>
    <row r="766" spans="1:3" x14ac:dyDescent="0.35">
      <c r="B766" s="11" t="s">
        <v>754</v>
      </c>
      <c r="C766" s="11" t="s">
        <v>755</v>
      </c>
    </row>
    <row r="767" spans="1:3" x14ac:dyDescent="0.35">
      <c r="B767" s="11" t="s">
        <v>758</v>
      </c>
      <c r="C767" s="11" t="s">
        <v>759</v>
      </c>
    </row>
    <row r="768" spans="1:3" x14ac:dyDescent="0.35">
      <c r="B768" s="11" t="s">
        <v>762</v>
      </c>
      <c r="C768" s="11" t="s">
        <v>763</v>
      </c>
    </row>
    <row r="769" spans="2:3" x14ac:dyDescent="0.35">
      <c r="B769" s="11" t="s">
        <v>766</v>
      </c>
      <c r="C769" s="11" t="s">
        <v>767</v>
      </c>
    </row>
    <row r="770" spans="2:3" x14ac:dyDescent="0.35">
      <c r="B770" s="11" t="s">
        <v>770</v>
      </c>
      <c r="C770" s="11" t="s">
        <v>771</v>
      </c>
    </row>
    <row r="771" spans="2:3" x14ac:dyDescent="0.35">
      <c r="B771" s="11" t="s">
        <v>773</v>
      </c>
      <c r="C771" s="11" t="s">
        <v>774</v>
      </c>
    </row>
    <row r="772" spans="2:3" x14ac:dyDescent="0.35">
      <c r="B772" s="11" t="s">
        <v>777</v>
      </c>
      <c r="C772" s="11" t="s">
        <v>778</v>
      </c>
    </row>
    <row r="773" spans="2:3" x14ac:dyDescent="0.35">
      <c r="B773" s="11" t="s">
        <v>780</v>
      </c>
      <c r="C773" s="11" t="s">
        <v>781</v>
      </c>
    </row>
    <row r="774" spans="2:3" x14ac:dyDescent="0.35">
      <c r="B774" s="11" t="s">
        <v>784</v>
      </c>
      <c r="C774" s="11" t="s">
        <v>785</v>
      </c>
    </row>
    <row r="775" spans="2:3" x14ac:dyDescent="0.35">
      <c r="B775" s="11" t="s">
        <v>788</v>
      </c>
      <c r="C775" s="11" t="s">
        <v>789</v>
      </c>
    </row>
    <row r="776" spans="2:3" x14ac:dyDescent="0.35">
      <c r="B776" s="11" t="s">
        <v>792</v>
      </c>
      <c r="C776" s="11" t="s">
        <v>793</v>
      </c>
    </row>
    <row r="777" spans="2:3" x14ac:dyDescent="0.35">
      <c r="B777" s="11" t="s">
        <v>796</v>
      </c>
      <c r="C777" s="11" t="s">
        <v>797</v>
      </c>
    </row>
    <row r="778" spans="2:3" x14ac:dyDescent="0.35">
      <c r="B778" s="11" t="s">
        <v>800</v>
      </c>
      <c r="C778" s="11" t="s">
        <v>801</v>
      </c>
    </row>
    <row r="779" spans="2:3" x14ac:dyDescent="0.35">
      <c r="B779" s="11" t="s">
        <v>803</v>
      </c>
      <c r="C779" s="11" t="s">
        <v>804</v>
      </c>
    </row>
    <row r="780" spans="2:3" x14ac:dyDescent="0.35">
      <c r="B780" s="11" t="s">
        <v>807</v>
      </c>
      <c r="C780" s="11" t="s">
        <v>808</v>
      </c>
    </row>
    <row r="781" spans="2:3" x14ac:dyDescent="0.35">
      <c r="B781" s="11" t="s">
        <v>811</v>
      </c>
      <c r="C781" s="11" t="s">
        <v>812</v>
      </c>
    </row>
    <row r="782" spans="2:3" x14ac:dyDescent="0.35">
      <c r="B782" s="11" t="s">
        <v>815</v>
      </c>
      <c r="C782" s="11" t="s">
        <v>816</v>
      </c>
    </row>
    <row r="783" spans="2:3" x14ac:dyDescent="0.35">
      <c r="B783" s="11" t="s">
        <v>819</v>
      </c>
      <c r="C783" s="11" t="s">
        <v>820</v>
      </c>
    </row>
    <row r="784" spans="2:3" x14ac:dyDescent="0.35">
      <c r="B784" s="11" t="s">
        <v>823</v>
      </c>
      <c r="C784" s="11" t="s">
        <v>824</v>
      </c>
    </row>
    <row r="785" spans="2:3" x14ac:dyDescent="0.35">
      <c r="B785" s="11" t="s">
        <v>826</v>
      </c>
      <c r="C785" s="11" t="s">
        <v>827</v>
      </c>
    </row>
    <row r="786" spans="2:3" x14ac:dyDescent="0.35">
      <c r="B786" s="11" t="s">
        <v>830</v>
      </c>
      <c r="C786" s="11" t="s">
        <v>831</v>
      </c>
    </row>
    <row r="787" spans="2:3" x14ac:dyDescent="0.35">
      <c r="B787" s="11" t="s">
        <v>834</v>
      </c>
      <c r="C787" s="11" t="s">
        <v>835</v>
      </c>
    </row>
    <row r="788" spans="2:3" x14ac:dyDescent="0.35">
      <c r="B788" s="11" t="s">
        <v>837</v>
      </c>
      <c r="C788" s="11" t="s">
        <v>838</v>
      </c>
    </row>
    <row r="789" spans="2:3" x14ac:dyDescent="0.35">
      <c r="B789" s="11" t="s">
        <v>841</v>
      </c>
      <c r="C789" s="11" t="s">
        <v>842</v>
      </c>
    </row>
    <row r="790" spans="2:3" x14ac:dyDescent="0.35">
      <c r="B790" s="11" t="s">
        <v>845</v>
      </c>
      <c r="C790" s="11" t="s">
        <v>846</v>
      </c>
    </row>
    <row r="791" spans="2:3" x14ac:dyDescent="0.35">
      <c r="B791" s="11" t="s">
        <v>849</v>
      </c>
      <c r="C791" s="11" t="s">
        <v>850</v>
      </c>
    </row>
    <row r="792" spans="2:3" x14ac:dyDescent="0.35">
      <c r="B792" s="11" t="s">
        <v>853</v>
      </c>
      <c r="C792" s="11" t="s">
        <v>854</v>
      </c>
    </row>
    <row r="793" spans="2:3" x14ac:dyDescent="0.35">
      <c r="B793" s="11" t="s">
        <v>857</v>
      </c>
      <c r="C793" s="11" t="s">
        <v>858</v>
      </c>
    </row>
    <row r="794" spans="2:3" x14ac:dyDescent="0.35">
      <c r="B794" s="11" t="s">
        <v>861</v>
      </c>
      <c r="C794" s="11" t="s">
        <v>862</v>
      </c>
    </row>
    <row r="795" spans="2:3" x14ac:dyDescent="0.35">
      <c r="B795" s="11" t="s">
        <v>864</v>
      </c>
      <c r="C795" s="11" t="s">
        <v>865</v>
      </c>
    </row>
    <row r="796" spans="2:3" x14ac:dyDescent="0.35">
      <c r="B796" s="11" t="s">
        <v>868</v>
      </c>
      <c r="C796" s="11" t="s">
        <v>869</v>
      </c>
    </row>
    <row r="797" spans="2:3" x14ac:dyDescent="0.35">
      <c r="B797" s="11" t="s">
        <v>872</v>
      </c>
      <c r="C797" s="11" t="s">
        <v>873</v>
      </c>
    </row>
    <row r="798" spans="2:3" x14ac:dyDescent="0.35">
      <c r="B798" s="11" t="s">
        <v>876</v>
      </c>
      <c r="C798" s="11" t="s">
        <v>877</v>
      </c>
    </row>
    <row r="799" spans="2:3" x14ac:dyDescent="0.35">
      <c r="B799" s="11" t="s">
        <v>880</v>
      </c>
      <c r="C799" s="11" t="s">
        <v>881</v>
      </c>
    </row>
    <row r="800" spans="2:3" x14ac:dyDescent="0.35">
      <c r="B800" s="11" t="s">
        <v>883</v>
      </c>
      <c r="C800" s="11" t="s">
        <v>884</v>
      </c>
    </row>
    <row r="801" spans="2:3" x14ac:dyDescent="0.35">
      <c r="B801" s="11" t="s">
        <v>887</v>
      </c>
      <c r="C801" s="11" t="s">
        <v>888</v>
      </c>
    </row>
    <row r="802" spans="2:3" x14ac:dyDescent="0.35">
      <c r="B802" s="11" t="s">
        <v>890</v>
      </c>
      <c r="C802" s="11" t="s">
        <v>891</v>
      </c>
    </row>
    <row r="803" spans="2:3" x14ac:dyDescent="0.35">
      <c r="B803" s="11" t="s">
        <v>894</v>
      </c>
      <c r="C803" s="11" t="s">
        <v>895</v>
      </c>
    </row>
    <row r="804" spans="2:3" x14ac:dyDescent="0.35">
      <c r="B804" s="11" t="s">
        <v>897</v>
      </c>
      <c r="C804" s="11" t="s">
        <v>898</v>
      </c>
    </row>
    <row r="805" spans="2:3" x14ac:dyDescent="0.35">
      <c r="B805" s="11" t="s">
        <v>900</v>
      </c>
      <c r="C805" s="11" t="s">
        <v>901</v>
      </c>
    </row>
    <row r="806" spans="2:3" x14ac:dyDescent="0.35">
      <c r="B806" s="11" t="s">
        <v>904</v>
      </c>
      <c r="C806" s="11" t="s">
        <v>905</v>
      </c>
    </row>
    <row r="807" spans="2:3" x14ac:dyDescent="0.35">
      <c r="B807" s="11" t="s">
        <v>908</v>
      </c>
      <c r="C807" s="11" t="s">
        <v>909</v>
      </c>
    </row>
    <row r="808" spans="2:3" x14ac:dyDescent="0.35">
      <c r="B808" s="11" t="s">
        <v>912</v>
      </c>
      <c r="C808" s="11" t="s">
        <v>913</v>
      </c>
    </row>
    <row r="809" spans="2:3" x14ac:dyDescent="0.35">
      <c r="B809" s="11" t="s">
        <v>915</v>
      </c>
      <c r="C809" s="11" t="s">
        <v>916</v>
      </c>
    </row>
    <row r="810" spans="2:3" x14ac:dyDescent="0.35">
      <c r="B810" s="11" t="s">
        <v>918</v>
      </c>
      <c r="C810" s="11" t="s">
        <v>919</v>
      </c>
    </row>
    <row r="811" spans="2:3" x14ac:dyDescent="0.35">
      <c r="B811" s="11" t="s">
        <v>922</v>
      </c>
      <c r="C811" s="11" t="s">
        <v>923</v>
      </c>
    </row>
    <row r="812" spans="2:3" x14ac:dyDescent="0.35">
      <c r="B812" s="11" t="s">
        <v>926</v>
      </c>
      <c r="C812" s="11" t="s">
        <v>927</v>
      </c>
    </row>
    <row r="813" spans="2:3" x14ac:dyDescent="0.35">
      <c r="B813" s="11" t="s">
        <v>930</v>
      </c>
      <c r="C813" s="11" t="s">
        <v>931</v>
      </c>
    </row>
    <row r="814" spans="2:3" x14ac:dyDescent="0.35">
      <c r="B814" s="11" t="s">
        <v>933</v>
      </c>
      <c r="C814" s="11" t="s">
        <v>934</v>
      </c>
    </row>
    <row r="815" spans="2:3" x14ac:dyDescent="0.35">
      <c r="B815" s="11" t="s">
        <v>937</v>
      </c>
      <c r="C815" s="11" t="s">
        <v>938</v>
      </c>
    </row>
    <row r="816" spans="2:3" x14ac:dyDescent="0.35">
      <c r="B816" s="11" t="s">
        <v>941</v>
      </c>
      <c r="C816" s="11" t="s">
        <v>942</v>
      </c>
    </row>
    <row r="817" spans="2:3" x14ac:dyDescent="0.35">
      <c r="B817" s="11" t="s">
        <v>945</v>
      </c>
      <c r="C817" s="11" t="s">
        <v>946</v>
      </c>
    </row>
    <row r="818" spans="2:3" x14ac:dyDescent="0.35">
      <c r="B818" s="11" t="s">
        <v>949</v>
      </c>
      <c r="C818" s="11" t="s">
        <v>950</v>
      </c>
    </row>
    <row r="819" spans="2:3" x14ac:dyDescent="0.35">
      <c r="B819" s="11" t="s">
        <v>953</v>
      </c>
      <c r="C819" s="11" t="s">
        <v>954</v>
      </c>
    </row>
    <row r="820" spans="2:3" x14ac:dyDescent="0.35">
      <c r="B820" s="11" t="s">
        <v>957</v>
      </c>
      <c r="C820" s="11" t="s">
        <v>958</v>
      </c>
    </row>
    <row r="821" spans="2:3" x14ac:dyDescent="0.35">
      <c r="B821" s="11" t="s">
        <v>961</v>
      </c>
      <c r="C821" s="11" t="s">
        <v>962</v>
      </c>
    </row>
    <row r="822" spans="2:3" x14ac:dyDescent="0.35">
      <c r="B822" s="11" t="s">
        <v>965</v>
      </c>
      <c r="C822" s="11" t="s">
        <v>966</v>
      </c>
    </row>
    <row r="823" spans="2:3" x14ac:dyDescent="0.35">
      <c r="B823" s="11" t="s">
        <v>968</v>
      </c>
      <c r="C823" s="11" t="s">
        <v>969</v>
      </c>
    </row>
    <row r="824" spans="2:3" x14ac:dyDescent="0.35">
      <c r="B824" s="11" t="s">
        <v>972</v>
      </c>
      <c r="C824" s="11" t="s">
        <v>973</v>
      </c>
    </row>
    <row r="825" spans="2:3" x14ac:dyDescent="0.35">
      <c r="B825" s="11" t="s">
        <v>976</v>
      </c>
      <c r="C825" s="11" t="s">
        <v>977</v>
      </c>
    </row>
    <row r="826" spans="2:3" x14ac:dyDescent="0.35">
      <c r="B826" s="11" t="s">
        <v>980</v>
      </c>
      <c r="C826" s="11" t="s">
        <v>981</v>
      </c>
    </row>
    <row r="827" spans="2:3" x14ac:dyDescent="0.35">
      <c r="B827" s="11" t="s">
        <v>984</v>
      </c>
      <c r="C827" s="11" t="s">
        <v>985</v>
      </c>
    </row>
    <row r="828" spans="2:3" x14ac:dyDescent="0.35">
      <c r="B828" s="11" t="s">
        <v>988</v>
      </c>
      <c r="C828" s="11" t="s">
        <v>989</v>
      </c>
    </row>
    <row r="829" spans="2:3" x14ac:dyDescent="0.35">
      <c r="B829" s="11" t="s">
        <v>992</v>
      </c>
      <c r="C829" s="11" t="s">
        <v>993</v>
      </c>
    </row>
    <row r="830" spans="2:3" x14ac:dyDescent="0.35">
      <c r="B830" s="11" t="s">
        <v>996</v>
      </c>
      <c r="C830" s="11" t="s">
        <v>997</v>
      </c>
    </row>
    <row r="831" spans="2:3" x14ac:dyDescent="0.35">
      <c r="B831" s="11" t="s">
        <v>1000</v>
      </c>
      <c r="C831" s="11" t="s">
        <v>1001</v>
      </c>
    </row>
    <row r="832" spans="2:3" x14ac:dyDescent="0.35">
      <c r="B832" s="11" t="s">
        <v>1003</v>
      </c>
      <c r="C832" s="11" t="s">
        <v>1004</v>
      </c>
    </row>
    <row r="833" spans="2:3" x14ac:dyDescent="0.35">
      <c r="B833" s="11" t="s">
        <v>1006</v>
      </c>
      <c r="C833" s="11" t="s">
        <v>1007</v>
      </c>
    </row>
    <row r="834" spans="2:3" x14ac:dyDescent="0.35">
      <c r="B834" s="11" t="s">
        <v>1010</v>
      </c>
      <c r="C834" s="11" t="s">
        <v>1011</v>
      </c>
    </row>
    <row r="835" spans="2:3" x14ac:dyDescent="0.35">
      <c r="B835" s="11" t="s">
        <v>1013</v>
      </c>
      <c r="C835" s="11" t="s">
        <v>1014</v>
      </c>
    </row>
    <row r="836" spans="2:3" x14ac:dyDescent="0.35">
      <c r="B836" s="11" t="s">
        <v>1016</v>
      </c>
      <c r="C836" s="11" t="s">
        <v>1017</v>
      </c>
    </row>
    <row r="837" spans="2:3" x14ac:dyDescent="0.35">
      <c r="B837" s="11" t="s">
        <v>1020</v>
      </c>
      <c r="C837" s="11" t="s">
        <v>1021</v>
      </c>
    </row>
    <row r="838" spans="2:3" x14ac:dyDescent="0.35">
      <c r="B838" s="11" t="s">
        <v>1024</v>
      </c>
      <c r="C838" s="11" t="s">
        <v>1025</v>
      </c>
    </row>
    <row r="839" spans="2:3" x14ac:dyDescent="0.35">
      <c r="B839" s="11" t="s">
        <v>1028</v>
      </c>
      <c r="C839" s="11" t="s">
        <v>1029</v>
      </c>
    </row>
    <row r="840" spans="2:3" x14ac:dyDescent="0.35">
      <c r="B840" s="11" t="s">
        <v>1032</v>
      </c>
      <c r="C840" s="11" t="s">
        <v>1033</v>
      </c>
    </row>
    <row r="841" spans="2:3" x14ac:dyDescent="0.35">
      <c r="B841" s="11" t="s">
        <v>1035</v>
      </c>
      <c r="C841" s="11" t="s">
        <v>1036</v>
      </c>
    </row>
    <row r="842" spans="2:3" x14ac:dyDescent="0.35">
      <c r="B842" s="11" t="s">
        <v>1039</v>
      </c>
      <c r="C842" s="11" t="s">
        <v>1040</v>
      </c>
    </row>
    <row r="843" spans="2:3" x14ac:dyDescent="0.35">
      <c r="B843" s="11" t="s">
        <v>1042</v>
      </c>
      <c r="C843" s="11" t="s">
        <v>1043</v>
      </c>
    </row>
    <row r="844" spans="2:3" x14ac:dyDescent="0.35">
      <c r="B844" s="11" t="s">
        <v>1045</v>
      </c>
      <c r="C844" s="11" t="s">
        <v>1046</v>
      </c>
    </row>
    <row r="845" spans="2:3" x14ac:dyDescent="0.35">
      <c r="B845" s="11" t="s">
        <v>1049</v>
      </c>
      <c r="C845" s="11" t="s">
        <v>1050</v>
      </c>
    </row>
    <row r="846" spans="2:3" x14ac:dyDescent="0.35">
      <c r="B846" s="11" t="s">
        <v>1053</v>
      </c>
      <c r="C846" s="11" t="s">
        <v>1054</v>
      </c>
    </row>
    <row r="847" spans="2:3" x14ac:dyDescent="0.35">
      <c r="B847" s="11" t="s">
        <v>1056</v>
      </c>
      <c r="C847" s="11" t="s">
        <v>1057</v>
      </c>
    </row>
    <row r="848" spans="2:3" x14ac:dyDescent="0.35">
      <c r="B848" s="11" t="s">
        <v>1060</v>
      </c>
      <c r="C848" s="11" t="s">
        <v>1061</v>
      </c>
    </row>
    <row r="849" spans="2:3" x14ac:dyDescent="0.35">
      <c r="B849" s="11" t="s">
        <v>1064</v>
      </c>
      <c r="C849" s="11" t="s">
        <v>1065</v>
      </c>
    </row>
    <row r="850" spans="2:3" x14ac:dyDescent="0.35">
      <c r="B850" s="11" t="s">
        <v>1067</v>
      </c>
      <c r="C850" s="11" t="s">
        <v>1068</v>
      </c>
    </row>
    <row r="851" spans="2:3" x14ac:dyDescent="0.35">
      <c r="B851" s="11" t="s">
        <v>1071</v>
      </c>
      <c r="C851" s="11" t="s">
        <v>1072</v>
      </c>
    </row>
    <row r="852" spans="2:3" x14ac:dyDescent="0.35">
      <c r="B852" s="11" t="s">
        <v>1074</v>
      </c>
      <c r="C852" s="11" t="s">
        <v>1075</v>
      </c>
    </row>
    <row r="853" spans="2:3" x14ac:dyDescent="0.35">
      <c r="B853" s="11" t="s">
        <v>1077</v>
      </c>
      <c r="C853" s="11" t="s">
        <v>1078</v>
      </c>
    </row>
    <row r="854" spans="2:3" x14ac:dyDescent="0.35">
      <c r="B854" s="11" t="s">
        <v>1081</v>
      </c>
      <c r="C854" s="11" t="s">
        <v>1082</v>
      </c>
    </row>
    <row r="855" spans="2:3" x14ac:dyDescent="0.35">
      <c r="B855" s="11" t="s">
        <v>1085</v>
      </c>
      <c r="C855" s="11" t="s">
        <v>1086</v>
      </c>
    </row>
    <row r="856" spans="2:3" x14ac:dyDescent="0.35">
      <c r="B856" s="11" t="s">
        <v>1089</v>
      </c>
      <c r="C856" s="11" t="s">
        <v>1090</v>
      </c>
    </row>
    <row r="857" spans="2:3" x14ac:dyDescent="0.35">
      <c r="B857" s="11" t="s">
        <v>1093</v>
      </c>
      <c r="C857" s="11" t="s">
        <v>1094</v>
      </c>
    </row>
    <row r="858" spans="2:3" x14ac:dyDescent="0.35">
      <c r="B858" s="11" t="s">
        <v>1097</v>
      </c>
      <c r="C858" s="11" t="s">
        <v>1098</v>
      </c>
    </row>
    <row r="859" spans="2:3" x14ac:dyDescent="0.35">
      <c r="B859" s="11" t="s">
        <v>1100</v>
      </c>
      <c r="C859" s="11" t="s">
        <v>1101</v>
      </c>
    </row>
    <row r="860" spans="2:3" x14ac:dyDescent="0.35">
      <c r="B860" s="11" t="s">
        <v>1104</v>
      </c>
      <c r="C860" s="11" t="s">
        <v>1105</v>
      </c>
    </row>
    <row r="861" spans="2:3" x14ac:dyDescent="0.35">
      <c r="B861" s="11" t="s">
        <v>1108</v>
      </c>
      <c r="C861" s="11" t="s">
        <v>1109</v>
      </c>
    </row>
    <row r="862" spans="2:3" x14ac:dyDescent="0.35">
      <c r="B862" s="11" t="s">
        <v>1112</v>
      </c>
      <c r="C862" s="11" t="s">
        <v>1113</v>
      </c>
    </row>
    <row r="863" spans="2:3" x14ac:dyDescent="0.35">
      <c r="B863" s="11" t="s">
        <v>1116</v>
      </c>
      <c r="C863" s="11" t="s">
        <v>1117</v>
      </c>
    </row>
    <row r="864" spans="2:3" x14ac:dyDescent="0.35">
      <c r="B864" s="11" t="s">
        <v>1120</v>
      </c>
      <c r="C864" s="11" t="s">
        <v>1121</v>
      </c>
    </row>
    <row r="865" spans="2:3" x14ac:dyDescent="0.35">
      <c r="B865" s="11" t="s">
        <v>1123</v>
      </c>
      <c r="C865" s="11" t="s">
        <v>1124</v>
      </c>
    </row>
    <row r="866" spans="2:3" x14ac:dyDescent="0.35">
      <c r="B866" s="11" t="s">
        <v>1127</v>
      </c>
      <c r="C866" s="11" t="s">
        <v>1128</v>
      </c>
    </row>
    <row r="867" spans="2:3" x14ac:dyDescent="0.35">
      <c r="B867" s="11" t="s">
        <v>1131</v>
      </c>
      <c r="C867" s="11" t="s">
        <v>1132</v>
      </c>
    </row>
    <row r="868" spans="2:3" x14ac:dyDescent="0.35">
      <c r="B868" s="11" t="s">
        <v>1134</v>
      </c>
      <c r="C868" s="11" t="s">
        <v>1135</v>
      </c>
    </row>
    <row r="869" spans="2:3" x14ac:dyDescent="0.35">
      <c r="B869" s="11" t="s">
        <v>1138</v>
      </c>
      <c r="C869" s="11" t="s">
        <v>1139</v>
      </c>
    </row>
    <row r="870" spans="2:3" x14ac:dyDescent="0.35">
      <c r="B870" s="11" t="s">
        <v>1141</v>
      </c>
      <c r="C870" s="11" t="s">
        <v>1142</v>
      </c>
    </row>
    <row r="871" spans="2:3" x14ac:dyDescent="0.35">
      <c r="B871" s="11" t="s">
        <v>1145</v>
      </c>
      <c r="C871" s="11" t="s">
        <v>1146</v>
      </c>
    </row>
    <row r="872" spans="2:3" x14ac:dyDescent="0.35">
      <c r="B872" s="11" t="s">
        <v>1149</v>
      </c>
      <c r="C872" s="11" t="s">
        <v>1150</v>
      </c>
    </row>
    <row r="873" spans="2:3" x14ac:dyDescent="0.35">
      <c r="B873" s="11" t="s">
        <v>1153</v>
      </c>
      <c r="C873" s="11" t="s">
        <v>1154</v>
      </c>
    </row>
    <row r="874" spans="2:3" x14ac:dyDescent="0.35">
      <c r="B874" s="11" t="s">
        <v>1156</v>
      </c>
      <c r="C874" s="11" t="s">
        <v>1157</v>
      </c>
    </row>
    <row r="875" spans="2:3" x14ac:dyDescent="0.35">
      <c r="B875" s="11" t="s">
        <v>1159</v>
      </c>
      <c r="C875" s="11" t="s">
        <v>1160</v>
      </c>
    </row>
    <row r="876" spans="2:3" x14ac:dyDescent="0.35">
      <c r="B876" s="11" t="s">
        <v>1163</v>
      </c>
      <c r="C876" s="11" t="s">
        <v>1164</v>
      </c>
    </row>
    <row r="877" spans="2:3" x14ac:dyDescent="0.35">
      <c r="B877" s="11" t="s">
        <v>1167</v>
      </c>
      <c r="C877" s="11" t="s">
        <v>1168</v>
      </c>
    </row>
    <row r="878" spans="2:3" x14ac:dyDescent="0.35">
      <c r="B878" s="11" t="s">
        <v>1171</v>
      </c>
      <c r="C878" s="11" t="s">
        <v>1172</v>
      </c>
    </row>
    <row r="879" spans="2:3" x14ac:dyDescent="0.35">
      <c r="B879" s="11" t="s">
        <v>1174</v>
      </c>
      <c r="C879" s="11" t="s">
        <v>1175</v>
      </c>
    </row>
    <row r="880" spans="2:3" x14ac:dyDescent="0.35">
      <c r="B880" s="11" t="s">
        <v>1178</v>
      </c>
      <c r="C880" s="11" t="s">
        <v>1179</v>
      </c>
    </row>
    <row r="881" spans="2:3" x14ac:dyDescent="0.35">
      <c r="B881" s="11" t="s">
        <v>1182</v>
      </c>
      <c r="C881" s="11" t="s">
        <v>1183</v>
      </c>
    </row>
    <row r="882" spans="2:3" x14ac:dyDescent="0.35">
      <c r="B882" s="11" t="s">
        <v>1186</v>
      </c>
      <c r="C882" s="11" t="s">
        <v>1187</v>
      </c>
    </row>
    <row r="883" spans="2:3" x14ac:dyDescent="0.35">
      <c r="B883" s="11" t="s">
        <v>1190</v>
      </c>
      <c r="C883" s="11" t="s">
        <v>1191</v>
      </c>
    </row>
    <row r="884" spans="2:3" x14ac:dyDescent="0.35">
      <c r="B884" s="11" t="s">
        <v>1194</v>
      </c>
      <c r="C884" s="11" t="s">
        <v>1195</v>
      </c>
    </row>
    <row r="885" spans="2:3" x14ac:dyDescent="0.35">
      <c r="B885" s="11" t="s">
        <v>1198</v>
      </c>
      <c r="C885" s="11" t="s">
        <v>1199</v>
      </c>
    </row>
    <row r="886" spans="2:3" x14ac:dyDescent="0.35">
      <c r="B886" s="11" t="s">
        <v>1202</v>
      </c>
      <c r="C886" s="11" t="s">
        <v>1203</v>
      </c>
    </row>
    <row r="887" spans="2:3" x14ac:dyDescent="0.35">
      <c r="B887" s="11" t="s">
        <v>1205</v>
      </c>
      <c r="C887" s="11" t="s">
        <v>1206</v>
      </c>
    </row>
    <row r="888" spans="2:3" x14ac:dyDescent="0.35">
      <c r="B888" s="11" t="s">
        <v>1208</v>
      </c>
      <c r="C888" s="11" t="s">
        <v>1209</v>
      </c>
    </row>
    <row r="889" spans="2:3" x14ac:dyDescent="0.35">
      <c r="B889" s="11" t="s">
        <v>1212</v>
      </c>
      <c r="C889" s="11" t="s">
        <v>1213</v>
      </c>
    </row>
    <row r="890" spans="2:3" x14ac:dyDescent="0.35">
      <c r="B890" s="11" t="s">
        <v>1216</v>
      </c>
      <c r="C890" s="11" t="s">
        <v>1217</v>
      </c>
    </row>
    <row r="891" spans="2:3" x14ac:dyDescent="0.35">
      <c r="B891" s="11" t="s">
        <v>1219</v>
      </c>
      <c r="C891" s="11" t="s">
        <v>1220</v>
      </c>
    </row>
    <row r="892" spans="2:3" x14ac:dyDescent="0.35">
      <c r="B892" s="11" t="s">
        <v>1223</v>
      </c>
      <c r="C892" s="11" t="s">
        <v>1224</v>
      </c>
    </row>
    <row r="893" spans="2:3" x14ac:dyDescent="0.35">
      <c r="B893" s="11" t="s">
        <v>1227</v>
      </c>
      <c r="C893" s="11" t="s">
        <v>1228</v>
      </c>
    </row>
    <row r="894" spans="2:3" x14ac:dyDescent="0.35">
      <c r="B894" s="11" t="s">
        <v>1230</v>
      </c>
      <c r="C894" s="11" t="s">
        <v>1231</v>
      </c>
    </row>
    <row r="895" spans="2:3" x14ac:dyDescent="0.35">
      <c r="B895" s="11" t="s">
        <v>1234</v>
      </c>
      <c r="C895" s="11" t="s">
        <v>1235</v>
      </c>
    </row>
    <row r="896" spans="2:3" x14ac:dyDescent="0.35">
      <c r="B896" s="11" t="s">
        <v>1238</v>
      </c>
      <c r="C896" s="11" t="s">
        <v>1239</v>
      </c>
    </row>
    <row r="897" spans="2:3" x14ac:dyDescent="0.35">
      <c r="B897" s="11" t="s">
        <v>1242</v>
      </c>
      <c r="C897" s="11" t="s">
        <v>1243</v>
      </c>
    </row>
    <row r="898" spans="2:3" x14ac:dyDescent="0.35">
      <c r="B898" s="11" t="s">
        <v>1246</v>
      </c>
      <c r="C898" s="11" t="s">
        <v>1247</v>
      </c>
    </row>
    <row r="899" spans="2:3" x14ac:dyDescent="0.35">
      <c r="B899" s="11" t="s">
        <v>1250</v>
      </c>
      <c r="C899" s="11" t="s">
        <v>1251</v>
      </c>
    </row>
    <row r="900" spans="2:3" x14ac:dyDescent="0.35">
      <c r="B900" s="11" t="s">
        <v>1254</v>
      </c>
      <c r="C900" s="11" t="s">
        <v>1255</v>
      </c>
    </row>
    <row r="901" spans="2:3" x14ac:dyDescent="0.35">
      <c r="B901" s="11" t="s">
        <v>1258</v>
      </c>
      <c r="C901" s="11" t="s">
        <v>1259</v>
      </c>
    </row>
    <row r="902" spans="2:3" x14ac:dyDescent="0.35">
      <c r="B902" s="11" t="s">
        <v>1262</v>
      </c>
      <c r="C902" s="11" t="s">
        <v>1263</v>
      </c>
    </row>
    <row r="903" spans="2:3" x14ac:dyDescent="0.35">
      <c r="B903" s="11" t="s">
        <v>1265</v>
      </c>
      <c r="C903" s="11" t="s">
        <v>1266</v>
      </c>
    </row>
    <row r="904" spans="2:3" x14ac:dyDescent="0.35">
      <c r="B904" s="11" t="s">
        <v>1268</v>
      </c>
      <c r="C904" s="11" t="s">
        <v>1269</v>
      </c>
    </row>
    <row r="905" spans="2:3" x14ac:dyDescent="0.35">
      <c r="B905" s="11" t="s">
        <v>1272</v>
      </c>
      <c r="C905" s="11" t="s">
        <v>1273</v>
      </c>
    </row>
    <row r="906" spans="2:3" x14ac:dyDescent="0.35">
      <c r="B906" s="11" t="s">
        <v>1276</v>
      </c>
      <c r="C906" s="11" t="s">
        <v>1277</v>
      </c>
    </row>
    <row r="907" spans="2:3" x14ac:dyDescent="0.35">
      <c r="B907" s="11" t="s">
        <v>1280</v>
      </c>
      <c r="C907" s="11" t="s">
        <v>1281</v>
      </c>
    </row>
    <row r="908" spans="2:3" x14ac:dyDescent="0.35">
      <c r="B908" s="11" t="s">
        <v>1284</v>
      </c>
      <c r="C908" s="11" t="s">
        <v>1285</v>
      </c>
    </row>
    <row r="909" spans="2:3" x14ac:dyDescent="0.35">
      <c r="B909" s="11" t="s">
        <v>1288</v>
      </c>
      <c r="C909" s="11" t="s">
        <v>1289</v>
      </c>
    </row>
    <row r="910" spans="2:3" x14ac:dyDescent="0.35">
      <c r="B910" s="11" t="s">
        <v>1292</v>
      </c>
      <c r="C910" s="11" t="s">
        <v>1293</v>
      </c>
    </row>
    <row r="911" spans="2:3" x14ac:dyDescent="0.35">
      <c r="B911" s="11" t="s">
        <v>1296</v>
      </c>
      <c r="C911" s="11" t="s">
        <v>1297</v>
      </c>
    </row>
    <row r="912" spans="2:3" x14ac:dyDescent="0.35">
      <c r="B912" s="11" t="s">
        <v>1300</v>
      </c>
      <c r="C912" s="11" t="s">
        <v>1301</v>
      </c>
    </row>
    <row r="913" spans="2:3" x14ac:dyDescent="0.35">
      <c r="B913" s="11" t="s">
        <v>1304</v>
      </c>
      <c r="C913" s="11" t="s">
        <v>1305</v>
      </c>
    </row>
    <row r="914" spans="2:3" x14ac:dyDescent="0.35">
      <c r="B914" s="11" t="s">
        <v>1308</v>
      </c>
      <c r="C914" s="11" t="s">
        <v>1309</v>
      </c>
    </row>
    <row r="915" spans="2:3" x14ac:dyDescent="0.35">
      <c r="B915" s="11" t="s">
        <v>1312</v>
      </c>
      <c r="C915" s="11" t="s">
        <v>1313</v>
      </c>
    </row>
    <row r="916" spans="2:3" x14ac:dyDescent="0.35">
      <c r="B916" s="11" t="s">
        <v>1316</v>
      </c>
      <c r="C916" s="11" t="s">
        <v>1317</v>
      </c>
    </row>
    <row r="917" spans="2:3" x14ac:dyDescent="0.35">
      <c r="B917" s="11" t="s">
        <v>1319</v>
      </c>
      <c r="C917" s="11" t="s">
        <v>1320</v>
      </c>
    </row>
    <row r="918" spans="2:3" x14ac:dyDescent="0.35">
      <c r="B918" s="11" t="s">
        <v>1323</v>
      </c>
      <c r="C918" s="11" t="s">
        <v>1324</v>
      </c>
    </row>
    <row r="919" spans="2:3" x14ac:dyDescent="0.35">
      <c r="B919" s="11" t="s">
        <v>1326</v>
      </c>
      <c r="C919" s="11" t="s">
        <v>1327</v>
      </c>
    </row>
    <row r="920" spans="2:3" x14ac:dyDescent="0.35">
      <c r="B920" s="11" t="s">
        <v>1330</v>
      </c>
      <c r="C920" s="11" t="s">
        <v>1331</v>
      </c>
    </row>
    <row r="921" spans="2:3" x14ac:dyDescent="0.35">
      <c r="B921" s="11" t="s">
        <v>1334</v>
      </c>
      <c r="C921" s="11" t="s">
        <v>1335</v>
      </c>
    </row>
    <row r="922" spans="2:3" x14ac:dyDescent="0.35">
      <c r="B922" s="11" t="s">
        <v>1337</v>
      </c>
      <c r="C922" s="11" t="s">
        <v>1338</v>
      </c>
    </row>
    <row r="923" spans="2:3" x14ac:dyDescent="0.35">
      <c r="B923" s="11" t="s">
        <v>1341</v>
      </c>
      <c r="C923" s="11" t="s">
        <v>1342</v>
      </c>
    </row>
    <row r="924" spans="2:3" x14ac:dyDescent="0.35">
      <c r="B924" s="11" t="s">
        <v>1344</v>
      </c>
      <c r="C924" s="11" t="s">
        <v>1345</v>
      </c>
    </row>
    <row r="925" spans="2:3" x14ac:dyDescent="0.35">
      <c r="B925" s="11" t="s">
        <v>1348</v>
      </c>
      <c r="C925" s="11" t="s">
        <v>1349</v>
      </c>
    </row>
    <row r="926" spans="2:3" x14ac:dyDescent="0.35">
      <c r="B926" s="11" t="s">
        <v>1351</v>
      </c>
      <c r="C926" s="11" t="s">
        <v>1352</v>
      </c>
    </row>
    <row r="927" spans="2:3" x14ac:dyDescent="0.35">
      <c r="B927" s="11" t="s">
        <v>1355</v>
      </c>
      <c r="C927" s="11" t="s">
        <v>1356</v>
      </c>
    </row>
    <row r="928" spans="2:3" x14ac:dyDescent="0.35">
      <c r="B928" s="11" t="s">
        <v>1359</v>
      </c>
      <c r="C928" s="11" t="s">
        <v>1360</v>
      </c>
    </row>
    <row r="929" spans="2:3" x14ac:dyDescent="0.35">
      <c r="B929" s="11" t="s">
        <v>1363</v>
      </c>
      <c r="C929" s="11" t="s">
        <v>1364</v>
      </c>
    </row>
    <row r="930" spans="2:3" x14ac:dyDescent="0.35">
      <c r="B930" s="11" t="s">
        <v>1367</v>
      </c>
      <c r="C930" s="11" t="s">
        <v>1368</v>
      </c>
    </row>
    <row r="931" spans="2:3" x14ac:dyDescent="0.35">
      <c r="B931" s="11" t="s">
        <v>1371</v>
      </c>
      <c r="C931" s="11" t="s">
        <v>1372</v>
      </c>
    </row>
    <row r="932" spans="2:3" x14ac:dyDescent="0.35">
      <c r="B932" s="11" t="s">
        <v>1375</v>
      </c>
      <c r="C932" s="11" t="s">
        <v>1376</v>
      </c>
    </row>
    <row r="933" spans="2:3" x14ac:dyDescent="0.35">
      <c r="B933" s="11" t="s">
        <v>1379</v>
      </c>
      <c r="C933" s="11" t="s">
        <v>1380</v>
      </c>
    </row>
    <row r="934" spans="2:3" x14ac:dyDescent="0.35">
      <c r="B934" s="11" t="s">
        <v>1383</v>
      </c>
      <c r="C934" s="11" t="s">
        <v>1384</v>
      </c>
    </row>
    <row r="935" spans="2:3" x14ac:dyDescent="0.35">
      <c r="B935" s="11" t="s">
        <v>1387</v>
      </c>
      <c r="C935" s="11" t="s">
        <v>1388</v>
      </c>
    </row>
    <row r="936" spans="2:3" x14ac:dyDescent="0.35">
      <c r="B936" s="11" t="s">
        <v>1391</v>
      </c>
      <c r="C936" s="11" t="s">
        <v>1392</v>
      </c>
    </row>
    <row r="937" spans="2:3" x14ac:dyDescent="0.35">
      <c r="B937" s="11" t="s">
        <v>1395</v>
      </c>
      <c r="C937" s="11" t="s">
        <v>1396</v>
      </c>
    </row>
    <row r="938" spans="2:3" x14ac:dyDescent="0.35">
      <c r="B938" s="11" t="s">
        <v>1399</v>
      </c>
      <c r="C938" s="11" t="s">
        <v>1400</v>
      </c>
    </row>
    <row r="939" spans="2:3" x14ac:dyDescent="0.35">
      <c r="B939" s="11" t="s">
        <v>1403</v>
      </c>
      <c r="C939" s="11" t="s">
        <v>1404</v>
      </c>
    </row>
    <row r="940" spans="2:3" x14ac:dyDescent="0.35">
      <c r="B940" s="11" t="s">
        <v>1407</v>
      </c>
      <c r="C940" s="11" t="s">
        <v>1408</v>
      </c>
    </row>
    <row r="941" spans="2:3" x14ac:dyDescent="0.35">
      <c r="B941" s="11" t="s">
        <v>1411</v>
      </c>
      <c r="C941" s="11" t="s">
        <v>1412</v>
      </c>
    </row>
    <row r="942" spans="2:3" x14ac:dyDescent="0.35">
      <c r="B942" s="11" t="s">
        <v>1415</v>
      </c>
      <c r="C942" s="11" t="s">
        <v>1416</v>
      </c>
    </row>
    <row r="943" spans="2:3" x14ac:dyDescent="0.35">
      <c r="B943" s="11" t="s">
        <v>1419</v>
      </c>
      <c r="C943" s="11" t="s">
        <v>1420</v>
      </c>
    </row>
    <row r="944" spans="2:3" x14ac:dyDescent="0.35">
      <c r="B944" s="11" t="s">
        <v>1423</v>
      </c>
      <c r="C944" s="11" t="s">
        <v>1424</v>
      </c>
    </row>
    <row r="945" spans="2:3" x14ac:dyDescent="0.35">
      <c r="B945" s="11" t="s">
        <v>1427</v>
      </c>
      <c r="C945" s="11" t="s">
        <v>1428</v>
      </c>
    </row>
    <row r="946" spans="2:3" x14ac:dyDescent="0.35">
      <c r="B946" s="11" t="s">
        <v>1431</v>
      </c>
      <c r="C946" s="11" t="s">
        <v>1432</v>
      </c>
    </row>
    <row r="947" spans="2:3" x14ac:dyDescent="0.35">
      <c r="B947" s="11" t="s">
        <v>1435</v>
      </c>
      <c r="C947" s="11" t="s">
        <v>1436</v>
      </c>
    </row>
    <row r="948" spans="2:3" x14ac:dyDescent="0.35">
      <c r="B948" s="11" t="s">
        <v>1439</v>
      </c>
      <c r="C948" s="11" t="s">
        <v>1440</v>
      </c>
    </row>
    <row r="949" spans="2:3" x14ac:dyDescent="0.35">
      <c r="B949" s="11" t="s">
        <v>1443</v>
      </c>
      <c r="C949" s="11" t="s">
        <v>1444</v>
      </c>
    </row>
    <row r="950" spans="2:3" x14ac:dyDescent="0.35">
      <c r="B950" s="11" t="s">
        <v>1446</v>
      </c>
      <c r="C950" s="11" t="s">
        <v>1447</v>
      </c>
    </row>
    <row r="951" spans="2:3" x14ac:dyDescent="0.35">
      <c r="B951" s="11" t="s">
        <v>1449</v>
      </c>
      <c r="C951" s="11" t="s">
        <v>1450</v>
      </c>
    </row>
    <row r="952" spans="2:3" x14ac:dyDescent="0.35">
      <c r="B952" s="11" t="s">
        <v>1452</v>
      </c>
      <c r="C952" s="11" t="s">
        <v>1453</v>
      </c>
    </row>
    <row r="953" spans="2:3" x14ac:dyDescent="0.35">
      <c r="B953" s="11" t="s">
        <v>1456</v>
      </c>
      <c r="C953" s="11" t="s">
        <v>1457</v>
      </c>
    </row>
    <row r="954" spans="2:3" x14ac:dyDescent="0.35">
      <c r="B954" s="11" t="s">
        <v>1460</v>
      </c>
      <c r="C954" s="11" t="s">
        <v>1461</v>
      </c>
    </row>
    <row r="955" spans="2:3" x14ac:dyDescent="0.35">
      <c r="B955" s="11" t="s">
        <v>1464</v>
      </c>
      <c r="C955" s="11" t="s">
        <v>1465</v>
      </c>
    </row>
    <row r="956" spans="2:3" x14ac:dyDescent="0.35">
      <c r="B956" s="11" t="s">
        <v>1467</v>
      </c>
      <c r="C956" s="11" t="s">
        <v>1468</v>
      </c>
    </row>
    <row r="957" spans="2:3" x14ac:dyDescent="0.35">
      <c r="B957" s="11" t="s">
        <v>1470</v>
      </c>
      <c r="C957" s="11" t="s">
        <v>1471</v>
      </c>
    </row>
    <row r="958" spans="2:3" x14ac:dyDescent="0.35">
      <c r="B958" s="11" t="s">
        <v>1474</v>
      </c>
      <c r="C958" s="11" t="s">
        <v>1475</v>
      </c>
    </row>
    <row r="959" spans="2:3" x14ac:dyDescent="0.35">
      <c r="B959" s="11" t="s">
        <v>1478</v>
      </c>
      <c r="C959" s="11" t="s">
        <v>1479</v>
      </c>
    </row>
    <row r="960" spans="2:3" x14ac:dyDescent="0.35">
      <c r="B960" s="11" t="s">
        <v>1482</v>
      </c>
      <c r="C960" s="11" t="s">
        <v>1483</v>
      </c>
    </row>
    <row r="961" spans="2:3" x14ac:dyDescent="0.35">
      <c r="B961" s="11" t="s">
        <v>1486</v>
      </c>
      <c r="C961" s="11" t="s">
        <v>1487</v>
      </c>
    </row>
    <row r="962" spans="2:3" x14ac:dyDescent="0.35">
      <c r="B962" s="11" t="s">
        <v>1490</v>
      </c>
      <c r="C962" s="11" t="s">
        <v>1491</v>
      </c>
    </row>
    <row r="963" spans="2:3" x14ac:dyDescent="0.35">
      <c r="B963" s="11" t="s">
        <v>1494</v>
      </c>
      <c r="C963" s="11" t="s">
        <v>1495</v>
      </c>
    </row>
    <row r="964" spans="2:3" x14ac:dyDescent="0.35">
      <c r="B964" s="11" t="s">
        <v>1498</v>
      </c>
      <c r="C964" s="11" t="s">
        <v>1499</v>
      </c>
    </row>
    <row r="965" spans="2:3" x14ac:dyDescent="0.35">
      <c r="B965" s="11" t="s">
        <v>1501</v>
      </c>
      <c r="C965" s="11" t="s">
        <v>1502</v>
      </c>
    </row>
    <row r="966" spans="2:3" x14ac:dyDescent="0.35">
      <c r="B966" s="11" t="s">
        <v>1505</v>
      </c>
      <c r="C966" s="11" t="s">
        <v>1506</v>
      </c>
    </row>
    <row r="967" spans="2:3" x14ac:dyDescent="0.35">
      <c r="B967" s="11" t="s">
        <v>1509</v>
      </c>
      <c r="C967" s="11" t="s">
        <v>1510</v>
      </c>
    </row>
    <row r="968" spans="2:3" x14ac:dyDescent="0.35">
      <c r="B968" s="11" t="s">
        <v>1512</v>
      </c>
      <c r="C968" s="11" t="s">
        <v>1513</v>
      </c>
    </row>
    <row r="969" spans="2:3" x14ac:dyDescent="0.35">
      <c r="B969" s="11" t="s">
        <v>1516</v>
      </c>
      <c r="C969" s="11" t="s">
        <v>1517</v>
      </c>
    </row>
    <row r="970" spans="2:3" x14ac:dyDescent="0.35">
      <c r="B970" s="11" t="s">
        <v>1520</v>
      </c>
      <c r="C970" s="11" t="s">
        <v>1521</v>
      </c>
    </row>
    <row r="971" spans="2:3" x14ac:dyDescent="0.35">
      <c r="B971" s="11" t="s">
        <v>1524</v>
      </c>
      <c r="C971" s="11" t="s">
        <v>1525</v>
      </c>
    </row>
    <row r="972" spans="2:3" x14ac:dyDescent="0.35">
      <c r="B972" s="11" t="s">
        <v>1527</v>
      </c>
      <c r="C972" s="11" t="s">
        <v>1528</v>
      </c>
    </row>
    <row r="973" spans="2:3" x14ac:dyDescent="0.35">
      <c r="B973" s="11" t="s">
        <v>1531</v>
      </c>
      <c r="C973" s="11" t="s">
        <v>1532</v>
      </c>
    </row>
    <row r="974" spans="2:3" x14ac:dyDescent="0.35">
      <c r="B974" s="11" t="s">
        <v>1535</v>
      </c>
      <c r="C974" s="11" t="s">
        <v>1536</v>
      </c>
    </row>
    <row r="975" spans="2:3" x14ac:dyDescent="0.35">
      <c r="B975" s="11" t="s">
        <v>1538</v>
      </c>
      <c r="C975" s="11" t="s">
        <v>1539</v>
      </c>
    </row>
    <row r="976" spans="2:3" x14ac:dyDescent="0.35">
      <c r="B976" s="11" t="s">
        <v>1542</v>
      </c>
      <c r="C976" s="11" t="s">
        <v>1543</v>
      </c>
    </row>
    <row r="977" spans="2:3" x14ac:dyDescent="0.35">
      <c r="B977" s="11" t="s">
        <v>1546</v>
      </c>
      <c r="C977" s="11" t="s">
        <v>1547</v>
      </c>
    </row>
    <row r="978" spans="2:3" x14ac:dyDescent="0.35">
      <c r="B978" s="11" t="s">
        <v>1550</v>
      </c>
      <c r="C978" s="11" t="s">
        <v>1551</v>
      </c>
    </row>
    <row r="979" spans="2:3" x14ac:dyDescent="0.35">
      <c r="B979" s="11" t="s">
        <v>1554</v>
      </c>
      <c r="C979" s="11" t="s">
        <v>1555</v>
      </c>
    </row>
    <row r="980" spans="2:3" x14ac:dyDescent="0.35">
      <c r="B980" s="11" t="s">
        <v>1557</v>
      </c>
      <c r="C980" s="11" t="s">
        <v>1558</v>
      </c>
    </row>
    <row r="981" spans="2:3" x14ac:dyDescent="0.35">
      <c r="B981" s="11" t="s">
        <v>1561</v>
      </c>
      <c r="C981" s="11" t="s">
        <v>1562</v>
      </c>
    </row>
    <row r="982" spans="2:3" x14ac:dyDescent="0.35">
      <c r="B982" s="11" t="s">
        <v>1565</v>
      </c>
      <c r="C982" s="11" t="s">
        <v>1566</v>
      </c>
    </row>
    <row r="983" spans="2:3" x14ac:dyDescent="0.35">
      <c r="B983" s="11" t="s">
        <v>1569</v>
      </c>
      <c r="C983" s="11" t="s">
        <v>1570</v>
      </c>
    </row>
    <row r="984" spans="2:3" x14ac:dyDescent="0.35">
      <c r="B984" s="11" t="s">
        <v>1572</v>
      </c>
      <c r="C984" s="11" t="s">
        <v>1573</v>
      </c>
    </row>
    <row r="985" spans="2:3" x14ac:dyDescent="0.35">
      <c r="B985" s="11" t="s">
        <v>1575</v>
      </c>
      <c r="C985" s="11" t="s">
        <v>1576</v>
      </c>
    </row>
    <row r="986" spans="2:3" x14ac:dyDescent="0.35">
      <c r="B986" s="11" t="s">
        <v>1579</v>
      </c>
      <c r="C986" s="11" t="s">
        <v>1580</v>
      </c>
    </row>
    <row r="987" spans="2:3" x14ac:dyDescent="0.35">
      <c r="B987" s="11" t="s">
        <v>1583</v>
      </c>
      <c r="C987" s="11" t="s">
        <v>1584</v>
      </c>
    </row>
    <row r="988" spans="2:3" x14ac:dyDescent="0.35">
      <c r="B988" s="11" t="s">
        <v>1587</v>
      </c>
      <c r="C988" s="11" t="s">
        <v>1588</v>
      </c>
    </row>
    <row r="989" spans="2:3" x14ac:dyDescent="0.35">
      <c r="B989" s="11" t="s">
        <v>1591</v>
      </c>
      <c r="C989" s="11" t="s">
        <v>1592</v>
      </c>
    </row>
  </sheetData>
  <autoFilter ref="A1:E989" xr:uid="{00000000-0009-0000-0000-000001000000}"/>
  <dataValidations count="3">
    <dataValidation type="list" allowBlank="1" showInputMessage="1" showErrorMessage="1" sqref="T27:U37" xr:uid="{00000000-0002-0000-0100-000000000000}">
      <formula1>"INDIRECT(e15)"</formula1>
    </dataValidation>
    <dataValidation type="list" allowBlank="1" showInputMessage="1" showErrorMessage="1" sqref="T66 T2:T18" xr:uid="{00000000-0002-0000-0100-000001000000}">
      <formula1>INDIRECT(C5)</formula1>
    </dataValidation>
    <dataValidation type="list" allowBlank="1" showInputMessage="1" showErrorMessage="1" promptTitle="Additonal Details" prompt="Please select the service from the list._x000a_The fees to the right should now update automatically._x000a_" sqref="K69" xr:uid="{3280E80B-5C4B-4272-A3DF-94EE13552877}">
      <formula1>INDIRECT(J69)</formula1>
    </dataValidation>
  </dataValidations>
  <pageMargins left="0.7" right="0.7" top="0.75" bottom="0.75" header="0.3" footer="0.3"/>
  <pageSetup paperSize="9" scale="51" orientation="portrait" r:id="rId1"/>
  <customProperties>
    <customPr name="QAA_DRILLPATH_NODE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Y308"/>
  <sheetViews>
    <sheetView tabSelected="1" topLeftCell="F1" zoomScale="80" zoomScaleNormal="80" workbookViewId="0">
      <selection activeCell="C6" sqref="C6:M8"/>
    </sheetView>
  </sheetViews>
  <sheetFormatPr defaultColWidth="9.453125" defaultRowHeight="14.5" x14ac:dyDescent="0.35"/>
  <cols>
    <col min="1" max="1" width="10.1796875" hidden="1" customWidth="1"/>
    <col min="2" max="2" width="21.453125" customWidth="1"/>
    <col min="3" max="3" width="16" bestFit="1" customWidth="1"/>
    <col min="4" max="4" width="33.1796875" customWidth="1"/>
    <col min="5" max="6" width="33.1796875" bestFit="1" customWidth="1"/>
    <col min="7" max="7" width="30.54296875" bestFit="1" customWidth="1"/>
    <col min="8" max="8" width="36.1796875" bestFit="1" customWidth="1"/>
    <col min="9" max="9" width="17.54296875" bestFit="1" customWidth="1"/>
    <col min="10" max="11" width="14.81640625" customWidth="1"/>
    <col min="12" max="12" width="14.81640625" bestFit="1" customWidth="1"/>
    <col min="13" max="13" width="14.1796875" bestFit="1" customWidth="1"/>
    <col min="14" max="18" width="9.1796875" style="16" customWidth="1"/>
    <col min="19" max="19" width="39.81640625" style="16" bestFit="1" customWidth="1"/>
    <col min="20" max="20" width="69.81640625" style="16" customWidth="1"/>
    <col min="21" max="31" width="9.1796875" style="16" customWidth="1"/>
    <col min="32" max="32" width="38.54296875" style="16" bestFit="1" customWidth="1"/>
    <col min="33" max="38" width="9.1796875" style="16" customWidth="1"/>
    <col min="39" max="39" width="32.81640625" style="16" bestFit="1" customWidth="1"/>
    <col min="40" max="40" width="33.81640625" style="16" bestFit="1" customWidth="1"/>
    <col min="41" max="41" width="10" style="16" bestFit="1" customWidth="1"/>
    <col min="42" max="42" width="36" style="16" bestFit="1" customWidth="1"/>
    <col min="43" max="43" width="28.1796875" style="16" bestFit="1" customWidth="1"/>
    <col min="44" max="44" width="36" style="16" bestFit="1" customWidth="1"/>
    <col min="45" max="45" width="15.453125" style="16" bestFit="1" customWidth="1"/>
    <col min="46" max="46" width="34.54296875" style="16" bestFit="1" customWidth="1"/>
    <col min="47" max="47" width="32.81640625" style="16" bestFit="1" customWidth="1"/>
    <col min="48" max="48" width="9" style="16" bestFit="1" customWidth="1"/>
    <col min="49" max="49" width="10.453125" style="16" bestFit="1" customWidth="1"/>
    <col min="50" max="50" width="10.81640625" style="16" bestFit="1" customWidth="1"/>
    <col min="51" max="51" width="27.54296875" style="16" bestFit="1" customWidth="1"/>
    <col min="52" max="52" width="32.54296875" style="16" bestFit="1" customWidth="1"/>
    <col min="53" max="53" width="7.81640625" style="16" bestFit="1" customWidth="1"/>
    <col min="54" max="54" width="20.1796875" style="16" bestFit="1" customWidth="1"/>
    <col min="55" max="55" width="29.81640625" style="16" bestFit="1" customWidth="1"/>
    <col min="56" max="56" width="32.54296875" style="16" bestFit="1" customWidth="1"/>
    <col min="57" max="57" width="34.54296875" style="16" bestFit="1" customWidth="1"/>
    <col min="58" max="58" width="21.453125" style="16" bestFit="1" customWidth="1"/>
    <col min="59" max="59" width="25" style="16" bestFit="1" customWidth="1"/>
    <col min="60" max="60" width="17.453125" style="16" bestFit="1" customWidth="1"/>
    <col min="61" max="61" width="35" style="16" bestFit="1" customWidth="1"/>
    <col min="62" max="62" width="32.81640625" style="16" bestFit="1" customWidth="1"/>
    <col min="63" max="63" width="31.1796875" style="16" bestFit="1" customWidth="1"/>
    <col min="64" max="65" width="34.54296875" style="16" bestFit="1" customWidth="1"/>
    <col min="66" max="66" width="24.54296875" style="16" bestFit="1" customWidth="1"/>
    <col min="67" max="67" width="29.81640625" style="16" bestFit="1" customWidth="1"/>
    <col min="68" max="68" width="28" style="16" bestFit="1" customWidth="1"/>
    <col min="69" max="69" width="27.81640625" style="16" bestFit="1" customWidth="1"/>
    <col min="70" max="70" width="17.453125" style="16" bestFit="1" customWidth="1"/>
    <col min="71" max="71" width="29.1796875" style="16" bestFit="1" customWidth="1"/>
    <col min="72" max="72" width="24.1796875" style="16" bestFit="1" customWidth="1"/>
    <col min="73" max="73" width="32.81640625" style="16" bestFit="1" customWidth="1"/>
    <col min="74" max="74" width="34.1796875" style="16" bestFit="1" customWidth="1"/>
    <col min="75" max="75" width="24.81640625" style="16" bestFit="1" customWidth="1"/>
    <col min="76" max="76" width="32.54296875" style="16" bestFit="1" customWidth="1"/>
    <col min="77" max="77" width="29" style="16" bestFit="1" customWidth="1"/>
    <col min="78" max="78" width="22.81640625" style="16" bestFit="1" customWidth="1"/>
    <col min="79" max="79" width="32.81640625" style="16" bestFit="1" customWidth="1"/>
    <col min="80" max="80" width="23.1796875" style="16" bestFit="1" customWidth="1"/>
    <col min="81" max="81" width="24.81640625" style="16" bestFit="1" customWidth="1"/>
    <col min="82" max="82" width="13.453125" style="16" bestFit="1" customWidth="1"/>
    <col min="83" max="83" width="27" style="16" bestFit="1" customWidth="1"/>
    <col min="84" max="84" width="35.81640625" style="16" bestFit="1" customWidth="1"/>
    <col min="85" max="85" width="28" style="16" bestFit="1" customWidth="1"/>
    <col min="86" max="86" width="20.1796875" style="16" bestFit="1" customWidth="1"/>
    <col min="87" max="87" width="21.453125" style="16" bestFit="1" customWidth="1"/>
    <col min="88" max="88" width="25" style="16" bestFit="1" customWidth="1"/>
    <col min="89" max="89" width="11.1796875" style="16" bestFit="1" customWidth="1"/>
    <col min="90" max="90" width="32.1796875" style="16" bestFit="1" customWidth="1"/>
    <col min="91" max="91" width="35.1796875" style="16" bestFit="1" customWidth="1"/>
    <col min="92" max="92" width="26.1796875" style="16" bestFit="1" customWidth="1"/>
    <col min="93" max="94" width="25.54296875" style="16" bestFit="1" customWidth="1"/>
    <col min="95" max="95" width="33.54296875" style="16" bestFit="1" customWidth="1"/>
    <col min="96" max="96" width="29.1796875" style="16" bestFit="1" customWidth="1"/>
    <col min="97" max="97" width="26.81640625" style="16" bestFit="1" customWidth="1"/>
    <col min="98" max="98" width="29.453125" style="16" bestFit="1" customWidth="1"/>
    <col min="99" max="99" width="35.81640625" style="16" bestFit="1" customWidth="1"/>
    <col min="100" max="100" width="23" style="16" bestFit="1" customWidth="1"/>
    <col min="101" max="101" width="12.453125" style="16" bestFit="1" customWidth="1"/>
    <col min="102" max="102" width="19.81640625" style="16" bestFit="1" customWidth="1"/>
    <col min="103" max="103" width="32.81640625" style="16" bestFit="1" customWidth="1"/>
    <col min="104" max="104" width="9.54296875" style="16" bestFit="1" customWidth="1"/>
    <col min="105" max="105" width="12.81640625" style="16" bestFit="1" customWidth="1"/>
    <col min="106" max="106" width="6.1796875" style="16" bestFit="1" customWidth="1"/>
    <col min="107" max="107" width="12.453125" style="16" bestFit="1" customWidth="1"/>
    <col min="108" max="108" width="31.1796875" style="16" bestFit="1" customWidth="1"/>
    <col min="109" max="109" width="15" style="16" bestFit="1" customWidth="1"/>
    <col min="110" max="110" width="9.1796875" style="16" customWidth="1"/>
    <col min="111" max="111" width="31.81640625" style="16" bestFit="1" customWidth="1"/>
    <col min="112" max="112" width="8.81640625" style="16" bestFit="1" customWidth="1"/>
    <col min="113" max="113" width="33.81640625" style="16" bestFit="1" customWidth="1"/>
    <col min="114" max="114" width="30.453125" style="16" bestFit="1" customWidth="1"/>
    <col min="115" max="115" width="13.1796875" style="16" bestFit="1" customWidth="1"/>
    <col min="116" max="116" width="17.81640625" style="16" bestFit="1" customWidth="1"/>
    <col min="117" max="117" width="24.81640625" style="16" bestFit="1" customWidth="1"/>
    <col min="118" max="118" width="20.453125" style="16" bestFit="1" customWidth="1"/>
    <col min="119" max="119" width="34.81640625" style="16" bestFit="1" customWidth="1"/>
    <col min="120" max="120" width="32.81640625" style="16" bestFit="1" customWidth="1"/>
    <col min="121" max="121" width="11.453125" style="16" bestFit="1" customWidth="1"/>
    <col min="122" max="122" width="25.1796875" style="16" bestFit="1" customWidth="1"/>
    <col min="123" max="123" width="36.81640625" style="16" bestFit="1" customWidth="1"/>
    <col min="124" max="124" width="30.1796875" style="16" bestFit="1" customWidth="1"/>
    <col min="125" max="125" width="7.81640625" style="16" bestFit="1" customWidth="1"/>
    <col min="126" max="126" width="10.81640625" style="16" bestFit="1" customWidth="1"/>
    <col min="127" max="127" width="18.1796875" style="16" bestFit="1" customWidth="1"/>
    <col min="128" max="128" width="11.1796875" style="16" bestFit="1" customWidth="1"/>
    <col min="129" max="129" width="12.81640625" style="16" bestFit="1" customWidth="1"/>
    <col min="130" max="130" width="10" style="16" bestFit="1" customWidth="1"/>
    <col min="131" max="132" width="8.1796875" style="16" bestFit="1" customWidth="1"/>
    <col min="133" max="133" width="8.453125" style="16" bestFit="1" customWidth="1"/>
    <col min="134" max="134" width="36" style="16" bestFit="1" customWidth="1"/>
    <col min="135" max="135" width="24.81640625" style="16" bestFit="1" customWidth="1"/>
    <col min="136" max="136" width="11.81640625" style="16" bestFit="1" customWidth="1"/>
    <col min="137" max="137" width="13.1796875" style="16" bestFit="1" customWidth="1"/>
    <col min="138" max="138" width="26.81640625" style="16" bestFit="1" customWidth="1"/>
    <col min="139" max="139" width="12.1796875" style="16" bestFit="1" customWidth="1"/>
    <col min="140" max="140" width="14.453125" style="16" bestFit="1" customWidth="1"/>
    <col min="141" max="141" width="28.81640625" style="16" bestFit="1" customWidth="1"/>
    <col min="142" max="142" width="14.1796875" style="16" bestFit="1" customWidth="1"/>
    <col min="143" max="143" width="33.81640625" style="16" bestFit="1" customWidth="1"/>
    <col min="144" max="144" width="9.81640625" style="16" bestFit="1" customWidth="1"/>
    <col min="145" max="145" width="31.54296875" style="16" bestFit="1" customWidth="1"/>
    <col min="146" max="146" width="12.1796875" style="16" bestFit="1" customWidth="1"/>
    <col min="147" max="147" width="31.453125" style="16" bestFit="1" customWidth="1"/>
    <col min="148" max="149" width="13.1796875" style="16" bestFit="1" customWidth="1"/>
    <col min="150" max="150" width="7.81640625" style="16" bestFit="1" customWidth="1"/>
    <col min="151" max="151" width="6.54296875" style="16" bestFit="1" customWidth="1"/>
    <col min="152" max="152" width="31.81640625" style="16" bestFit="1" customWidth="1"/>
    <col min="153" max="153" width="13.81640625" style="16" bestFit="1" customWidth="1"/>
    <col min="154" max="154" width="37.1796875" style="16" bestFit="1" customWidth="1"/>
    <col min="155" max="155" width="24.1796875" style="16" bestFit="1" customWidth="1"/>
    <col min="156" max="156" width="31.54296875" style="16" bestFit="1" customWidth="1"/>
    <col min="157" max="157" width="31.1796875" style="16" bestFit="1" customWidth="1"/>
    <col min="158" max="158" width="6" style="16" bestFit="1" customWidth="1"/>
    <col min="159" max="159" width="11.1796875" style="16" bestFit="1" customWidth="1"/>
    <col min="160" max="160" width="31.81640625" style="16" bestFit="1" customWidth="1"/>
    <col min="161" max="161" width="24.1796875" style="16" bestFit="1" customWidth="1"/>
    <col min="162" max="162" width="33.1796875" style="16" bestFit="1" customWidth="1"/>
    <col min="163" max="163" width="19.81640625" style="16" bestFit="1" customWidth="1"/>
    <col min="164" max="164" width="9.81640625" style="16" bestFit="1" customWidth="1"/>
    <col min="165" max="165" width="33.81640625" style="16" bestFit="1" customWidth="1"/>
    <col min="166" max="166" width="16.1796875" style="16" bestFit="1" customWidth="1"/>
    <col min="167" max="167" width="21.453125" style="16" bestFit="1" customWidth="1"/>
    <col min="168" max="168" width="6.453125" style="16" bestFit="1" customWidth="1"/>
    <col min="169" max="169" width="24.81640625" style="16" bestFit="1" customWidth="1"/>
    <col min="170" max="170" width="18.1796875" style="16" bestFit="1" customWidth="1"/>
    <col min="171" max="171" width="31.81640625" style="16" bestFit="1" customWidth="1"/>
    <col min="172" max="172" width="21" style="16" bestFit="1" customWidth="1"/>
    <col min="173" max="173" width="12.81640625" style="16" bestFit="1" customWidth="1"/>
    <col min="174" max="174" width="15.54296875" style="16" bestFit="1" customWidth="1"/>
    <col min="175" max="175" width="31.453125" style="16" bestFit="1" customWidth="1"/>
    <col min="176" max="176" width="10.1796875" style="16" bestFit="1" customWidth="1"/>
    <col min="177" max="177" width="33.81640625" style="16" bestFit="1" customWidth="1"/>
    <col min="178" max="178" width="26.1796875" style="16" bestFit="1" customWidth="1"/>
    <col min="179" max="179" width="28.1796875" style="16" bestFit="1" customWidth="1"/>
    <col min="180" max="180" width="26" style="16" bestFit="1" customWidth="1"/>
    <col min="181" max="181" width="9.1796875" style="16" bestFit="1" customWidth="1"/>
    <col min="182" max="182" width="38.54296875" style="16" bestFit="1" customWidth="1"/>
    <col min="183" max="183" width="5.81640625" style="16" bestFit="1" customWidth="1"/>
    <col min="184" max="184" width="25" style="16" bestFit="1" customWidth="1"/>
    <col min="185" max="185" width="13.1796875" style="16" bestFit="1" customWidth="1"/>
    <col min="186" max="186" width="8" style="16" bestFit="1" customWidth="1"/>
    <col min="187" max="187" width="14" style="16" bestFit="1" customWidth="1"/>
    <col min="188" max="188" width="10.1796875" style="16" bestFit="1" customWidth="1"/>
    <col min="189" max="189" width="8.1796875" style="16" bestFit="1" customWidth="1"/>
    <col min="190" max="190" width="8.453125" style="16" bestFit="1" customWidth="1"/>
    <col min="191" max="191" width="22.1796875" style="16" bestFit="1" customWidth="1"/>
    <col min="192" max="192" width="19.1796875" style="16" bestFit="1" customWidth="1"/>
    <col min="193" max="193" width="25.1796875" style="16" bestFit="1" customWidth="1"/>
    <col min="194" max="194" width="12" style="16" bestFit="1" customWidth="1"/>
    <col min="195" max="195" width="31.81640625" style="16" bestFit="1" customWidth="1"/>
    <col min="196" max="196" width="15.1796875" style="16" bestFit="1" customWidth="1"/>
    <col min="197" max="197" width="22.81640625" style="16" bestFit="1" customWidth="1"/>
    <col min="198" max="198" width="37.81640625" style="16" bestFit="1" customWidth="1"/>
    <col min="199" max="199" width="28" style="16" bestFit="1" customWidth="1"/>
    <col min="200" max="200" width="28.453125" style="16" bestFit="1" customWidth="1"/>
    <col min="201" max="201" width="10.54296875" style="16" bestFit="1" customWidth="1"/>
    <col min="202" max="202" width="23.54296875" style="16" bestFit="1" customWidth="1"/>
    <col min="203" max="203" width="6.453125" style="16" bestFit="1" customWidth="1"/>
    <col min="204" max="204" width="19.54296875" style="16" bestFit="1" customWidth="1"/>
    <col min="205" max="205" width="24.81640625" style="16" bestFit="1" customWidth="1"/>
    <col min="206" max="206" width="8" style="16" bestFit="1" customWidth="1"/>
    <col min="207" max="207" width="25.1796875" style="16" bestFit="1" customWidth="1"/>
    <col min="208" max="208" width="6" style="16" bestFit="1" customWidth="1"/>
    <col min="209" max="209" width="12.1796875" style="16" bestFit="1" customWidth="1"/>
    <col min="210" max="210" width="8.81640625" style="16" bestFit="1" customWidth="1"/>
    <col min="211" max="211" width="36.1796875" style="16" bestFit="1" customWidth="1"/>
    <col min="212" max="212" width="26.81640625" style="16" bestFit="1" customWidth="1"/>
    <col min="213" max="213" width="27.1796875" style="16" bestFit="1" customWidth="1"/>
    <col min="214" max="214" width="15.1796875" style="16" bestFit="1" customWidth="1"/>
    <col min="215" max="215" width="12.81640625" style="16" bestFit="1" customWidth="1"/>
    <col min="216" max="217" width="34.453125" style="16" bestFit="1" customWidth="1"/>
    <col min="218" max="218" width="11.1796875" style="16" bestFit="1" customWidth="1"/>
    <col min="219" max="219" width="30.81640625" style="16" bestFit="1" customWidth="1"/>
    <col min="220" max="220" width="8.81640625" style="16" bestFit="1" customWidth="1"/>
    <col min="221" max="221" width="32.81640625" style="16" bestFit="1" customWidth="1"/>
    <col min="222" max="222" width="33.81640625" style="16" bestFit="1" customWidth="1"/>
    <col min="223" max="223" width="27.81640625" style="16" bestFit="1" customWidth="1"/>
    <col min="224" max="224" width="29.81640625" style="16" bestFit="1" customWidth="1"/>
    <col min="225" max="225" width="33.1796875" style="16" bestFit="1" customWidth="1"/>
    <col min="226" max="226" width="11.54296875" style="16" bestFit="1" customWidth="1"/>
    <col min="227" max="227" width="11.1796875" style="16" bestFit="1" customWidth="1"/>
    <col min="228" max="228" width="26.81640625" style="16" bestFit="1" customWidth="1"/>
    <col min="229" max="229" width="26.1796875" style="16" bestFit="1" customWidth="1"/>
    <col min="230" max="230" width="24" style="16" bestFit="1" customWidth="1"/>
    <col min="231" max="231" width="21.453125" style="16" bestFit="1" customWidth="1"/>
    <col min="232" max="232" width="32.1796875" style="16" bestFit="1" customWidth="1"/>
    <col min="233" max="233" width="25.54296875" style="16" bestFit="1" customWidth="1"/>
    <col min="234" max="234" width="32.453125" style="16" bestFit="1" customWidth="1"/>
    <col min="235" max="235" width="24" style="16" bestFit="1" customWidth="1"/>
    <col min="236" max="236" width="29.81640625" style="16" bestFit="1" customWidth="1"/>
    <col min="237" max="237" width="11.453125" style="16" bestFit="1" customWidth="1"/>
    <col min="238" max="238" width="14.1796875" style="16" bestFit="1" customWidth="1"/>
    <col min="239" max="239" width="35.453125" style="16" bestFit="1" customWidth="1"/>
    <col min="240" max="240" width="13.453125" style="16" bestFit="1" customWidth="1"/>
    <col min="241" max="241" width="33.1796875" style="16" bestFit="1" customWidth="1"/>
    <col min="242" max="242" width="18.453125" style="16" bestFit="1" customWidth="1"/>
    <col min="243" max="243" width="32.1796875" style="16" bestFit="1" customWidth="1"/>
    <col min="244" max="244" width="29" style="16" bestFit="1" customWidth="1"/>
    <col min="245" max="245" width="30.81640625" style="16" bestFit="1" customWidth="1"/>
    <col min="246" max="246" width="24.1796875" style="16" bestFit="1" customWidth="1"/>
    <col min="247" max="247" width="21.453125" style="16" bestFit="1" customWidth="1"/>
    <col min="248" max="248" width="22.81640625" style="16" bestFit="1" customWidth="1"/>
    <col min="249" max="249" width="30.54296875" style="16" bestFit="1" customWidth="1"/>
    <col min="250" max="250" width="12.453125" style="16" bestFit="1" customWidth="1"/>
    <col min="251" max="252" width="9.1796875" style="16" customWidth="1"/>
    <col min="253" max="310" width="9.453125" style="16"/>
    <col min="311" max="311" width="9.453125" style="154"/>
  </cols>
  <sheetData>
    <row r="1" spans="1:311" ht="15" customHeight="1" x14ac:dyDescent="0.85">
      <c r="B1" s="184"/>
      <c r="C1" s="184"/>
      <c r="D1" s="184"/>
      <c r="E1" s="370" t="s">
        <v>2471</v>
      </c>
      <c r="F1" s="370"/>
      <c r="G1" s="370"/>
      <c r="H1" s="370"/>
      <c r="I1" s="293"/>
      <c r="J1" s="185"/>
      <c r="K1" s="185"/>
      <c r="L1" s="185"/>
      <c r="M1" s="26"/>
      <c r="N1" s="160"/>
      <c r="O1" s="160"/>
    </row>
    <row r="2" spans="1:311" ht="15" customHeight="1" x14ac:dyDescent="0.85">
      <c r="B2" s="184"/>
      <c r="C2" s="184"/>
      <c r="D2" s="184"/>
      <c r="E2" s="371"/>
      <c r="F2" s="371"/>
      <c r="G2" s="371"/>
      <c r="H2" s="371"/>
      <c r="I2" s="294"/>
      <c r="J2" s="186"/>
      <c r="K2" s="186"/>
      <c r="L2" s="186"/>
      <c r="M2" s="26"/>
      <c r="N2" s="160"/>
      <c r="O2" s="160"/>
    </row>
    <row r="3" spans="1:311" ht="17.25" customHeight="1" x14ac:dyDescent="0.45">
      <c r="B3" s="184"/>
      <c r="C3" s="184"/>
      <c r="D3" s="184"/>
      <c r="E3" s="295" t="s">
        <v>2373</v>
      </c>
      <c r="F3" s="296"/>
      <c r="G3" s="297"/>
      <c r="H3" s="193" t="s">
        <v>2026</v>
      </c>
      <c r="I3" s="244" t="s">
        <v>1961</v>
      </c>
      <c r="J3" s="245"/>
      <c r="K3" s="246"/>
      <c r="L3" s="253">
        <v>2026</v>
      </c>
      <c r="M3" s="254"/>
      <c r="N3" s="161"/>
      <c r="O3" s="161"/>
    </row>
    <row r="4" spans="1:311" ht="15" customHeight="1" x14ac:dyDescent="0.35">
      <c r="B4" s="184"/>
      <c r="C4" s="184"/>
      <c r="D4" s="184"/>
      <c r="E4" s="298"/>
      <c r="F4" s="299"/>
      <c r="G4" s="300"/>
      <c r="H4" s="304"/>
      <c r="I4" s="247"/>
      <c r="J4" s="248"/>
      <c r="K4" s="249"/>
      <c r="L4" s="255"/>
      <c r="M4" s="256"/>
      <c r="U4" s="168"/>
      <c r="V4" s="168"/>
      <c r="W4" s="168"/>
    </row>
    <row r="5" spans="1:311" ht="18" customHeight="1" thickBot="1" x14ac:dyDescent="0.4">
      <c r="E5" s="301"/>
      <c r="F5" s="302"/>
      <c r="G5" s="303"/>
      <c r="H5" s="305"/>
      <c r="I5" s="250"/>
      <c r="J5" s="251"/>
      <c r="K5" s="252"/>
      <c r="L5" s="257"/>
      <c r="M5" s="258"/>
      <c r="U5" s="45"/>
      <c r="V5" s="45"/>
      <c r="W5" s="45"/>
    </row>
    <row r="6" spans="1:311" ht="15" customHeight="1" x14ac:dyDescent="0.35">
      <c r="B6" s="169" t="s">
        <v>0</v>
      </c>
      <c r="C6" s="287"/>
      <c r="D6" s="288"/>
      <c r="E6" s="288"/>
      <c r="F6" s="288"/>
      <c r="G6" s="288"/>
      <c r="H6" s="288"/>
      <c r="I6" s="288"/>
      <c r="J6" s="288"/>
      <c r="K6" s="288"/>
      <c r="L6" s="288"/>
      <c r="M6" s="289"/>
      <c r="N6" s="242"/>
      <c r="O6" s="181"/>
      <c r="P6" s="181"/>
      <c r="Q6" s="243"/>
      <c r="R6" s="243"/>
      <c r="S6" s="243"/>
      <c r="U6" s="183"/>
      <c r="V6" s="183"/>
      <c r="W6" s="183"/>
    </row>
    <row r="7" spans="1:311" ht="15" customHeight="1" x14ac:dyDescent="0.35">
      <c r="B7" s="170"/>
      <c r="C7" s="287"/>
      <c r="D7" s="288"/>
      <c r="E7" s="288"/>
      <c r="F7" s="288"/>
      <c r="G7" s="288"/>
      <c r="H7" s="288"/>
      <c r="I7" s="288"/>
      <c r="J7" s="288"/>
      <c r="K7" s="288"/>
      <c r="L7" s="288"/>
      <c r="M7" s="289"/>
      <c r="N7" s="242"/>
      <c r="O7" s="181"/>
      <c r="P7" s="181"/>
      <c r="Q7" s="243"/>
      <c r="R7" s="243"/>
      <c r="S7" s="243"/>
      <c r="U7" s="183"/>
      <c r="V7" s="183"/>
      <c r="W7" s="183"/>
    </row>
    <row r="8" spans="1:311" ht="15.75" customHeight="1" thickBot="1" x14ac:dyDescent="0.4">
      <c r="B8" s="171"/>
      <c r="C8" s="290"/>
      <c r="D8" s="291"/>
      <c r="E8" s="291"/>
      <c r="F8" s="291"/>
      <c r="G8" s="291"/>
      <c r="H8" s="291"/>
      <c r="I8" s="291"/>
      <c r="J8" s="291"/>
      <c r="K8" s="291"/>
      <c r="L8" s="291"/>
      <c r="M8" s="292"/>
      <c r="N8" s="242"/>
      <c r="O8" s="181"/>
      <c r="P8" s="181"/>
      <c r="Q8" s="243"/>
      <c r="R8" s="243"/>
      <c r="S8" s="243"/>
      <c r="U8" s="183"/>
      <c r="V8" s="183"/>
      <c r="W8" s="183"/>
    </row>
    <row r="9" spans="1:311" ht="18.5" x14ac:dyDescent="0.45">
      <c r="C9" s="35"/>
      <c r="D9" s="36"/>
      <c r="E9" s="36"/>
      <c r="F9" s="36"/>
      <c r="G9" s="36"/>
      <c r="H9" s="36"/>
      <c r="I9" s="306" t="s">
        <v>1810</v>
      </c>
      <c r="J9" s="307"/>
      <c r="K9" s="307"/>
      <c r="L9" s="307"/>
      <c r="M9" s="308"/>
    </row>
    <row r="10" spans="1:311" x14ac:dyDescent="0.35">
      <c r="I10" s="137" t="s">
        <v>2390</v>
      </c>
      <c r="J10" s="138"/>
      <c r="K10" s="137"/>
      <c r="L10" s="137" t="s">
        <v>2391</v>
      </c>
      <c r="M10" s="138"/>
    </row>
    <row r="11" spans="1:311" ht="26.25" customHeight="1" x14ac:dyDescent="0.35">
      <c r="B11" s="202" t="s">
        <v>1808</v>
      </c>
      <c r="C11" s="203"/>
      <c r="D11" s="204"/>
      <c r="E11" s="266" t="e">
        <f>VLOOKUP(C6,Sheet1!D3:E283,2,FALSE)</f>
        <v>#N/A</v>
      </c>
      <c r="F11" s="267"/>
      <c r="G11" s="267"/>
      <c r="H11" s="268"/>
      <c r="I11" s="284" t="str">
        <f>VLOOKUP(I3,A47:B58,2,FALSE)</f>
        <v>JAN-MAR</v>
      </c>
      <c r="J11" s="275" t="s">
        <v>1809</v>
      </c>
      <c r="K11" s="276"/>
      <c r="L11" s="276"/>
      <c r="M11" s="277"/>
    </row>
    <row r="12" spans="1:311" ht="26.25" customHeight="1" x14ac:dyDescent="0.35">
      <c r="B12" s="205"/>
      <c r="C12" s="206"/>
      <c r="D12" s="207"/>
      <c r="E12" s="269"/>
      <c r="F12" s="270"/>
      <c r="G12" s="270"/>
      <c r="H12" s="271"/>
      <c r="I12" s="285"/>
      <c r="J12" s="278"/>
      <c r="K12" s="279"/>
      <c r="L12" s="279"/>
      <c r="M12" s="280"/>
    </row>
    <row r="13" spans="1:311" ht="26.25" customHeight="1" x14ac:dyDescent="0.35">
      <c r="B13" s="208"/>
      <c r="C13" s="209"/>
      <c r="D13" s="210"/>
      <c r="E13" s="272"/>
      <c r="F13" s="273"/>
      <c r="G13" s="273"/>
      <c r="H13" s="274"/>
      <c r="I13" s="286"/>
      <c r="J13" s="281"/>
      <c r="K13" s="282"/>
      <c r="L13" s="282"/>
      <c r="M13" s="283"/>
    </row>
    <row r="14" spans="1:311" s="16" customFormat="1" ht="63.75" customHeight="1" x14ac:dyDescent="0.35">
      <c r="A14" s="12"/>
      <c r="B14" s="14" t="s">
        <v>2460</v>
      </c>
      <c r="C14" s="14" t="s">
        <v>1811</v>
      </c>
      <c r="D14" s="13" t="s">
        <v>1812</v>
      </c>
      <c r="E14" s="13" t="s">
        <v>1813</v>
      </c>
      <c r="F14" s="13" t="s">
        <v>2</v>
      </c>
      <c r="G14" s="14" t="s">
        <v>1814</v>
      </c>
      <c r="H14" s="14" t="s">
        <v>2461</v>
      </c>
      <c r="I14" s="13" t="s">
        <v>181</v>
      </c>
      <c r="J14" s="14" t="s">
        <v>2371</v>
      </c>
      <c r="K14" s="14" t="s">
        <v>2403</v>
      </c>
      <c r="L14" s="13" t="s">
        <v>8</v>
      </c>
      <c r="M14" s="13" t="s">
        <v>10</v>
      </c>
      <c r="N14" s="154"/>
      <c r="O14" s="154"/>
      <c r="P14" s="154"/>
      <c r="Q14" s="154"/>
      <c r="R14" s="154"/>
      <c r="KY14" s="154"/>
    </row>
    <row r="15" spans="1:311" s="16" customFormat="1" ht="21" customHeight="1" x14ac:dyDescent="0.35">
      <c r="A15"/>
      <c r="B15" s="15" t="s">
        <v>2400</v>
      </c>
      <c r="C15" s="15" t="s">
        <v>1817</v>
      </c>
      <c r="D15" s="15" t="s">
        <v>1818</v>
      </c>
      <c r="E15" s="15" t="s">
        <v>1818</v>
      </c>
      <c r="F15" s="15" t="s">
        <v>1818</v>
      </c>
      <c r="G15" s="15" t="s">
        <v>1819</v>
      </c>
      <c r="H15" s="15" t="s">
        <v>1819</v>
      </c>
      <c r="I15" s="15" t="s">
        <v>2372</v>
      </c>
      <c r="J15" s="15" t="s">
        <v>1820</v>
      </c>
      <c r="K15" s="15" t="s">
        <v>1820</v>
      </c>
      <c r="L15" s="15" t="s">
        <v>1820</v>
      </c>
      <c r="M15" s="15" t="s">
        <v>1820</v>
      </c>
      <c r="N15" s="16" t="s">
        <v>2406</v>
      </c>
      <c r="O15" s="16" t="s">
        <v>2440</v>
      </c>
      <c r="R15" s="16" t="s">
        <v>15</v>
      </c>
      <c r="S15" s="16" t="s">
        <v>20</v>
      </c>
      <c r="T15" s="16" t="s">
        <v>1828</v>
      </c>
      <c r="U15" s="16" t="s">
        <v>1827</v>
      </c>
      <c r="V15" s="16" t="s">
        <v>2407</v>
      </c>
      <c r="AF15" s="16" t="s">
        <v>1831</v>
      </c>
      <c r="KY15" s="154"/>
    </row>
    <row r="16" spans="1:311" s="16" customFormat="1" ht="28" hidden="1" customHeight="1" x14ac:dyDescent="0.5">
      <c r="A16"/>
      <c r="B16" s="119" t="s">
        <v>6</v>
      </c>
      <c r="C16" s="125"/>
      <c r="D16" s="120" t="s">
        <v>6</v>
      </c>
      <c r="E16" s="122" t="s">
        <v>6</v>
      </c>
      <c r="F16" s="120" t="s">
        <v>6</v>
      </c>
      <c r="G16" s="119"/>
      <c r="H16" s="119"/>
      <c r="I16" s="119"/>
      <c r="J16" s="135">
        <f>IF(ISNA(VLOOKUP(E16,Sheet1!$K$2:$P$89,2,FALSE)),0,VLOOKUP(E16,Sheet1!$K$2:$P$89,2,FALSE))</f>
        <v>0</v>
      </c>
      <c r="K16" s="135">
        <f>IF(ISNA(VLOOKUP(E16,Sheet1!$K$2:$P$89,5,FALSE)),0,VLOOKUP(E16,Sheet1!$K$2:$P$89,5,FALSE))</f>
        <v>0</v>
      </c>
      <c r="L16" s="135">
        <f>IF(ISNA(VLOOKUP(E16,Sheet1!$K$2:$P$89,3,FALSE)),0,VLOOKUP(E16,Sheet1!$K$2:$P$89,3,FALSE))</f>
        <v>0</v>
      </c>
      <c r="M16" s="135">
        <f t="shared" ref="M16" si="0">J16+L16+K16</f>
        <v>0</v>
      </c>
      <c r="N16" s="16" t="s">
        <v>6</v>
      </c>
      <c r="O16" s="16" t="s">
        <v>6</v>
      </c>
      <c r="Q16" s="17" t="s">
        <v>6</v>
      </c>
      <c r="R16" s="17" t="s">
        <v>6</v>
      </c>
      <c r="S16" s="17" t="s">
        <v>6</v>
      </c>
      <c r="T16" s="17" t="s">
        <v>6</v>
      </c>
      <c r="U16" s="17" t="s">
        <v>6</v>
      </c>
      <c r="V16" s="17" t="s">
        <v>6</v>
      </c>
      <c r="AF16" s="20" t="s">
        <v>24</v>
      </c>
      <c r="AG16" s="16" t="e">
        <f>VLOOKUP(#REF!,Sheet1!$B$748:$C$779,2,FALSE)</f>
        <v>#REF!</v>
      </c>
      <c r="AM16" s="20" t="s">
        <v>24</v>
      </c>
      <c r="AN16" s="20" t="s">
        <v>36</v>
      </c>
      <c r="AO16" s="20" t="s">
        <v>34</v>
      </c>
      <c r="AP16" s="20" t="s">
        <v>60</v>
      </c>
      <c r="AQ16" s="20" t="s">
        <v>65</v>
      </c>
      <c r="AR16" s="20" t="s">
        <v>2381</v>
      </c>
      <c r="AS16" s="20" t="s">
        <v>63</v>
      </c>
      <c r="AT16" s="20" t="s">
        <v>2301</v>
      </c>
      <c r="AU16" s="20" t="s">
        <v>95</v>
      </c>
      <c r="AV16" s="20" t="s">
        <v>78</v>
      </c>
      <c r="AW16" s="20" t="s">
        <v>83</v>
      </c>
      <c r="AX16" s="20" t="s">
        <v>88</v>
      </c>
      <c r="AY16" s="20" t="s">
        <v>127</v>
      </c>
      <c r="AZ16" s="20" t="s">
        <v>1957</v>
      </c>
      <c r="BA16" s="20" t="s">
        <v>110</v>
      </c>
      <c r="BB16" s="20" t="s">
        <v>142</v>
      </c>
      <c r="BC16" s="20" t="s">
        <v>125</v>
      </c>
      <c r="BD16" s="20" t="s">
        <v>2302</v>
      </c>
      <c r="BE16" s="20" t="s">
        <v>2303</v>
      </c>
      <c r="BF16" s="20" t="s">
        <v>140</v>
      </c>
      <c r="BG16" s="20" t="s">
        <v>2304</v>
      </c>
      <c r="BH16" s="20" t="s">
        <v>145</v>
      </c>
      <c r="BI16" s="20" t="s">
        <v>2305</v>
      </c>
      <c r="BJ16" s="20" t="s">
        <v>207</v>
      </c>
      <c r="BK16" s="20" t="s">
        <v>164</v>
      </c>
      <c r="BL16" s="20" t="s">
        <v>2306</v>
      </c>
      <c r="BM16" s="20" t="s">
        <v>173</v>
      </c>
      <c r="BN16" s="20" t="s">
        <v>225</v>
      </c>
      <c r="BO16" s="20" t="s">
        <v>2307</v>
      </c>
      <c r="BP16" s="20" t="s">
        <v>187</v>
      </c>
      <c r="BQ16" s="20" t="s">
        <v>191</v>
      </c>
      <c r="BR16" s="20" t="s">
        <v>239</v>
      </c>
      <c r="BS16" s="20" t="s">
        <v>243</v>
      </c>
      <c r="BT16" s="20" t="s">
        <v>258</v>
      </c>
      <c r="BU16" s="20" t="s">
        <v>2308</v>
      </c>
      <c r="BV16" s="20" t="s">
        <v>282</v>
      </c>
      <c r="BW16" s="20" t="s">
        <v>286</v>
      </c>
      <c r="BX16" s="20" t="s">
        <v>276</v>
      </c>
      <c r="BY16" s="20" t="s">
        <v>301</v>
      </c>
      <c r="BZ16" s="20" t="s">
        <v>284</v>
      </c>
      <c r="CA16" s="20" t="s">
        <v>308</v>
      </c>
      <c r="CB16" s="20" t="s">
        <v>295</v>
      </c>
      <c r="CC16" s="20" t="s">
        <v>303</v>
      </c>
      <c r="CD16" s="20" t="s">
        <v>310</v>
      </c>
      <c r="CE16" s="20" t="s">
        <v>2309</v>
      </c>
      <c r="CF16" s="20" t="s">
        <v>320</v>
      </c>
      <c r="CG16" s="20" t="s">
        <v>336</v>
      </c>
      <c r="CH16" s="20" t="s">
        <v>331</v>
      </c>
      <c r="CI16" s="20" t="s">
        <v>347</v>
      </c>
      <c r="CJ16" s="20" t="s">
        <v>2310</v>
      </c>
      <c r="CK16" s="20" t="s">
        <v>345</v>
      </c>
      <c r="CL16" s="20" t="s">
        <v>365</v>
      </c>
      <c r="CM16" s="20" t="s">
        <v>2311</v>
      </c>
      <c r="CN16" s="20" t="s">
        <v>367</v>
      </c>
      <c r="CO16" s="20" t="s">
        <v>2312</v>
      </c>
      <c r="CP16" s="20" t="s">
        <v>371</v>
      </c>
      <c r="CQ16" s="20" t="s">
        <v>2313</v>
      </c>
      <c r="CR16" s="20" t="s">
        <v>382</v>
      </c>
      <c r="CS16" s="20" t="s">
        <v>402</v>
      </c>
      <c r="CT16" s="20" t="s">
        <v>406</v>
      </c>
      <c r="CU16" s="20" t="s">
        <v>2314</v>
      </c>
      <c r="CV16" s="20" t="s">
        <v>414</v>
      </c>
      <c r="CW16" s="20" t="s">
        <v>393</v>
      </c>
      <c r="CX16" s="20" t="s">
        <v>421</v>
      </c>
      <c r="CY16" s="20" t="s">
        <v>2315</v>
      </c>
      <c r="CZ16" s="20" t="s">
        <v>408</v>
      </c>
      <c r="DA16" s="20" t="s">
        <v>412</v>
      </c>
      <c r="DB16" s="20" t="s">
        <v>416</v>
      </c>
      <c r="DC16" s="20" t="s">
        <v>419</v>
      </c>
      <c r="DD16" s="20" t="s">
        <v>2316</v>
      </c>
      <c r="DE16" s="20" t="s">
        <v>434</v>
      </c>
      <c r="DF16" s="20" t="s">
        <v>440</v>
      </c>
      <c r="DG16" s="20" t="s">
        <v>2317</v>
      </c>
      <c r="DH16" s="20" t="s">
        <v>453</v>
      </c>
      <c r="DI16" s="20" t="s">
        <v>2318</v>
      </c>
      <c r="DJ16" s="20" t="s">
        <v>2300</v>
      </c>
      <c r="DK16" s="20" t="s">
        <v>480</v>
      </c>
      <c r="DL16" s="20" t="s">
        <v>501</v>
      </c>
      <c r="DM16" s="20" t="s">
        <v>495</v>
      </c>
      <c r="DN16" s="20" t="s">
        <v>514</v>
      </c>
      <c r="DO16" s="20" t="s">
        <v>2319</v>
      </c>
      <c r="DP16" s="20" t="s">
        <v>2320</v>
      </c>
      <c r="DQ16" s="20" t="s">
        <v>545</v>
      </c>
      <c r="DR16" s="20" t="s">
        <v>2322</v>
      </c>
      <c r="DS16" s="20" t="s">
        <v>2321</v>
      </c>
      <c r="DT16" s="20" t="s">
        <v>566</v>
      </c>
      <c r="DU16" s="20" t="s">
        <v>564</v>
      </c>
      <c r="DV16" s="20" t="s">
        <v>573</v>
      </c>
      <c r="DW16" s="20" t="s">
        <v>576</v>
      </c>
      <c r="DX16" s="20" t="s">
        <v>579</v>
      </c>
      <c r="DY16" s="20" t="s">
        <v>586</v>
      </c>
      <c r="DZ16" s="20" t="s">
        <v>589</v>
      </c>
      <c r="EA16" s="20" t="s">
        <v>596</v>
      </c>
      <c r="EB16" s="20" t="s">
        <v>600</v>
      </c>
      <c r="EC16" s="20" t="s">
        <v>606</v>
      </c>
      <c r="ED16" s="20" t="s">
        <v>2323</v>
      </c>
      <c r="EE16" s="20" t="s">
        <v>614</v>
      </c>
      <c r="EF16" s="20" t="s">
        <v>625</v>
      </c>
      <c r="EG16" s="20" t="s">
        <v>629</v>
      </c>
      <c r="EH16" s="20" t="s">
        <v>633</v>
      </c>
      <c r="EI16" s="20" t="s">
        <v>648</v>
      </c>
      <c r="EJ16" s="20" t="s">
        <v>652</v>
      </c>
      <c r="EK16" s="20" t="s">
        <v>660</v>
      </c>
      <c r="EL16" s="20" t="s">
        <v>664</v>
      </c>
      <c r="EM16" s="20" t="s">
        <v>2324</v>
      </c>
      <c r="EN16" s="20" t="s">
        <v>675</v>
      </c>
      <c r="EO16" s="20" t="s">
        <v>2325</v>
      </c>
      <c r="EP16" s="20" t="s">
        <v>694</v>
      </c>
      <c r="EQ16" s="20" t="s">
        <v>701</v>
      </c>
      <c r="ER16" s="20" t="s">
        <v>705</v>
      </c>
      <c r="ES16" s="20" t="s">
        <v>709</v>
      </c>
      <c r="ET16" s="20" t="s">
        <v>720</v>
      </c>
      <c r="EU16" s="20" t="s">
        <v>724</v>
      </c>
      <c r="EV16" s="20" t="s">
        <v>736</v>
      </c>
      <c r="EW16" s="20" t="s">
        <v>739</v>
      </c>
      <c r="EX16" s="20" t="s">
        <v>2326</v>
      </c>
      <c r="EY16" s="20" t="s">
        <v>747</v>
      </c>
      <c r="EZ16" s="20" t="s">
        <v>754</v>
      </c>
      <c r="FA16" s="20" t="s">
        <v>2327</v>
      </c>
      <c r="FB16" s="20" t="s">
        <v>766</v>
      </c>
      <c r="FC16" s="20" t="s">
        <v>773</v>
      </c>
      <c r="FD16" s="20" t="s">
        <v>784</v>
      </c>
      <c r="FE16" s="20" t="s">
        <v>788</v>
      </c>
      <c r="FF16" s="20" t="s">
        <v>2328</v>
      </c>
      <c r="FG16" s="20" t="s">
        <v>796</v>
      </c>
      <c r="FH16" s="20" t="s">
        <v>800</v>
      </c>
      <c r="FI16" s="20" t="s">
        <v>2329</v>
      </c>
      <c r="FJ16" s="20" t="s">
        <v>815</v>
      </c>
      <c r="FK16" s="20" t="s">
        <v>819</v>
      </c>
      <c r="FL16" s="20" t="s">
        <v>823</v>
      </c>
      <c r="FM16" s="20" t="s">
        <v>826</v>
      </c>
      <c r="FN16" s="20" t="s">
        <v>830</v>
      </c>
      <c r="FO16" s="20" t="s">
        <v>2330</v>
      </c>
      <c r="FP16" s="20" t="s">
        <v>2331</v>
      </c>
      <c r="FQ16" s="20" t="s">
        <v>853</v>
      </c>
      <c r="FR16" s="20" t="s">
        <v>857</v>
      </c>
      <c r="FS16" s="20" t="s">
        <v>2332</v>
      </c>
      <c r="FT16" s="20" t="s">
        <v>872</v>
      </c>
      <c r="FU16" s="20" t="s">
        <v>2333</v>
      </c>
      <c r="FV16" s="20" t="s">
        <v>2334</v>
      </c>
      <c r="FW16" s="20" t="s">
        <v>2335</v>
      </c>
      <c r="FX16" s="20" t="s">
        <v>894</v>
      </c>
      <c r="FY16" s="20" t="s">
        <v>897</v>
      </c>
      <c r="FZ16" s="20" t="s">
        <v>900</v>
      </c>
      <c r="GA16" s="20" t="s">
        <v>908</v>
      </c>
      <c r="GB16" s="20" t="s">
        <v>2336</v>
      </c>
      <c r="GC16" s="20" t="s">
        <v>918</v>
      </c>
      <c r="GD16" s="20" t="s">
        <v>926</v>
      </c>
      <c r="GE16" s="20" t="s">
        <v>930</v>
      </c>
      <c r="GF16" s="20" t="s">
        <v>937</v>
      </c>
      <c r="GG16" s="20" t="s">
        <v>941</v>
      </c>
      <c r="GH16" s="20" t="s">
        <v>949</v>
      </c>
      <c r="GI16" s="20" t="s">
        <v>953</v>
      </c>
      <c r="GJ16" s="20" t="s">
        <v>957</v>
      </c>
      <c r="GK16" s="20" t="s">
        <v>961</v>
      </c>
      <c r="GL16" s="20" t="s">
        <v>965</v>
      </c>
      <c r="GM16" s="20" t="s">
        <v>2337</v>
      </c>
      <c r="GN16" s="20" t="s">
        <v>980</v>
      </c>
      <c r="GO16" s="20" t="s">
        <v>984</v>
      </c>
      <c r="GP16" s="20" t="s">
        <v>2338</v>
      </c>
      <c r="GQ16" s="20" t="s">
        <v>2339</v>
      </c>
      <c r="GR16" s="20" t="s">
        <v>2340</v>
      </c>
      <c r="GS16" s="20" t="s">
        <v>1000</v>
      </c>
      <c r="GT16" s="20" t="s">
        <v>1003</v>
      </c>
      <c r="GU16" s="20" t="s">
        <v>1010</v>
      </c>
      <c r="GV16" s="20" t="s">
        <v>1013</v>
      </c>
      <c r="GW16" s="20" t="s">
        <v>1016</v>
      </c>
      <c r="GX16" s="20" t="s">
        <v>1020</v>
      </c>
      <c r="GY16" s="20" t="s">
        <v>1028</v>
      </c>
      <c r="GZ16" s="20" t="s">
        <v>1032</v>
      </c>
      <c r="HA16" s="20" t="s">
        <v>1035</v>
      </c>
      <c r="HB16" s="20" t="s">
        <v>1039</v>
      </c>
      <c r="HC16" s="20" t="s">
        <v>2341</v>
      </c>
      <c r="HD16" s="20" t="s">
        <v>1045</v>
      </c>
      <c r="HE16" s="20" t="s">
        <v>1053</v>
      </c>
      <c r="HF16" s="20" t="s">
        <v>1056</v>
      </c>
      <c r="HG16" s="20" t="s">
        <v>1060</v>
      </c>
      <c r="HH16" s="20" t="s">
        <v>1064</v>
      </c>
      <c r="HI16" s="20" t="s">
        <v>2342</v>
      </c>
      <c r="HJ16" s="20" t="s">
        <v>1071</v>
      </c>
      <c r="HK16" s="20" t="s">
        <v>2343</v>
      </c>
      <c r="HL16" s="20" t="s">
        <v>1081</v>
      </c>
      <c r="HM16" s="20" t="s">
        <v>2344</v>
      </c>
      <c r="HN16" s="20" t="s">
        <v>2345</v>
      </c>
      <c r="HO16" s="20" t="s">
        <v>2346</v>
      </c>
      <c r="HP16" s="20" t="s">
        <v>1100</v>
      </c>
      <c r="HQ16" s="20" t="s">
        <v>2347</v>
      </c>
      <c r="HR16" s="20" t="s">
        <v>1112</v>
      </c>
      <c r="HS16" s="20" t="s">
        <v>1116</v>
      </c>
      <c r="HT16" s="20" t="s">
        <v>1120</v>
      </c>
      <c r="HU16" s="20" t="s">
        <v>1127</v>
      </c>
      <c r="HV16" s="20" t="s">
        <v>2348</v>
      </c>
      <c r="HW16" s="20" t="s">
        <v>1145</v>
      </c>
      <c r="HX16" s="20" t="s">
        <v>1149</v>
      </c>
      <c r="HY16" s="20" t="s">
        <v>1153</v>
      </c>
      <c r="HZ16" s="20" t="s">
        <v>1156</v>
      </c>
      <c r="IA16" s="20" t="s">
        <v>1159</v>
      </c>
      <c r="IB16" s="20" t="s">
        <v>1163</v>
      </c>
      <c r="IC16" s="20" t="s">
        <v>1167</v>
      </c>
      <c r="ID16" s="20" t="s">
        <v>1171</v>
      </c>
      <c r="IE16" s="20" t="s">
        <v>2388</v>
      </c>
      <c r="IF16" s="20" t="s">
        <v>1178</v>
      </c>
      <c r="IG16" s="20" t="s">
        <v>2349</v>
      </c>
      <c r="IH16" s="20" t="s">
        <v>1190</v>
      </c>
      <c r="II16" s="20" t="s">
        <v>2350</v>
      </c>
      <c r="IJ16" s="20" t="s">
        <v>2351</v>
      </c>
      <c r="IK16" s="20" t="s">
        <v>2352</v>
      </c>
      <c r="IL16" s="20" t="s">
        <v>1212</v>
      </c>
      <c r="IM16" s="20" t="s">
        <v>2353</v>
      </c>
      <c r="IN16" s="20" t="s">
        <v>2354</v>
      </c>
      <c r="IO16" s="20" t="s">
        <v>1230</v>
      </c>
      <c r="IP16" s="20" t="s">
        <v>1242</v>
      </c>
      <c r="KY16" s="154"/>
    </row>
    <row r="17" spans="1:311" s="16" customFormat="1" ht="28" customHeight="1" x14ac:dyDescent="0.5">
      <c r="A17"/>
      <c r="B17" s="119" t="s">
        <v>6</v>
      </c>
      <c r="C17" s="125"/>
      <c r="D17" s="120" t="s">
        <v>6</v>
      </c>
      <c r="E17" s="122" t="s">
        <v>6</v>
      </c>
      <c r="F17" s="120" t="s">
        <v>6</v>
      </c>
      <c r="G17" s="119"/>
      <c r="H17" s="119"/>
      <c r="I17" s="119"/>
      <c r="J17" s="135">
        <f>IF(ISNA(VLOOKUP(E17,Sheet1!$K$2:$P$89,2,FALSE)),0,VLOOKUP(E17,Sheet1!$K$2:$P$89,2,FALSE))</f>
        <v>0</v>
      </c>
      <c r="K17" s="135">
        <f>IF(ISNA(VLOOKUP(E17,Sheet1!$K$2:$P$89,5,FALSE)),0,VLOOKUP(E17,Sheet1!$K$2:$P$89,5,FALSE))</f>
        <v>0</v>
      </c>
      <c r="L17" s="135">
        <f>IF(ISNA(VLOOKUP(E17,Sheet1!$K$2:$P$89,3,FALSE)),0,VLOOKUP(E17,Sheet1!$K$2:$P$89,3,FALSE))</f>
        <v>0</v>
      </c>
      <c r="M17" s="135">
        <f t="shared" ref="M17:M29" si="1">J17+L17+K17</f>
        <v>0</v>
      </c>
      <c r="N17" s="16" t="s">
        <v>2441</v>
      </c>
      <c r="O17" s="16" t="s">
        <v>15</v>
      </c>
      <c r="Q17" s="17"/>
      <c r="R17" s="18" t="s">
        <v>92</v>
      </c>
      <c r="S17" s="18" t="s">
        <v>21</v>
      </c>
      <c r="T17" s="18" t="s">
        <v>44</v>
      </c>
      <c r="U17" s="18" t="s">
        <v>101</v>
      </c>
      <c r="V17" s="18" t="s">
        <v>124</v>
      </c>
      <c r="AF17" s="20" t="s">
        <v>36</v>
      </c>
      <c r="AM17" s="20" t="s">
        <v>6</v>
      </c>
      <c r="AN17" s="20" t="s">
        <v>6</v>
      </c>
      <c r="AO17" s="20" t="s">
        <v>6</v>
      </c>
      <c r="AP17" s="20" t="s">
        <v>6</v>
      </c>
      <c r="AQ17" s="20" t="s">
        <v>6</v>
      </c>
      <c r="AR17" s="20" t="s">
        <v>6</v>
      </c>
      <c r="AS17" s="20" t="s">
        <v>6</v>
      </c>
      <c r="AT17" s="20" t="s">
        <v>6</v>
      </c>
      <c r="AU17" s="20" t="s">
        <v>6</v>
      </c>
      <c r="AV17" s="20" t="s">
        <v>6</v>
      </c>
      <c r="AW17" s="20" t="s">
        <v>6</v>
      </c>
      <c r="AX17" s="20" t="s">
        <v>6</v>
      </c>
      <c r="AY17" s="20" t="s">
        <v>6</v>
      </c>
      <c r="AZ17" s="20" t="s">
        <v>6</v>
      </c>
      <c r="BA17" s="20" t="s">
        <v>6</v>
      </c>
      <c r="BB17" s="20" t="s">
        <v>6</v>
      </c>
      <c r="BC17" s="20" t="s">
        <v>6</v>
      </c>
      <c r="BD17" s="20" t="s">
        <v>6</v>
      </c>
      <c r="BE17" s="20" t="s">
        <v>6</v>
      </c>
      <c r="BF17" s="20" t="s">
        <v>6</v>
      </c>
      <c r="BG17" s="20" t="s">
        <v>6</v>
      </c>
      <c r="BH17" s="20" t="s">
        <v>6</v>
      </c>
      <c r="BI17" s="20" t="s">
        <v>6</v>
      </c>
      <c r="BJ17" s="20" t="s">
        <v>6</v>
      </c>
      <c r="BK17" s="20" t="s">
        <v>6</v>
      </c>
      <c r="BL17" s="20" t="s">
        <v>6</v>
      </c>
      <c r="BM17" s="20" t="s">
        <v>6</v>
      </c>
      <c r="BN17" s="20" t="s">
        <v>6</v>
      </c>
      <c r="BO17" s="20" t="s">
        <v>6</v>
      </c>
      <c r="BP17" s="20" t="s">
        <v>6</v>
      </c>
      <c r="BQ17" s="20" t="s">
        <v>6</v>
      </c>
      <c r="BR17" s="20" t="s">
        <v>6</v>
      </c>
      <c r="BS17" s="20" t="s">
        <v>6</v>
      </c>
      <c r="BT17" s="20" t="s">
        <v>6</v>
      </c>
      <c r="BU17" s="20" t="s">
        <v>6</v>
      </c>
      <c r="BV17" s="20" t="s">
        <v>6</v>
      </c>
      <c r="BW17" s="20" t="s">
        <v>6</v>
      </c>
      <c r="BX17" s="20" t="s">
        <v>6</v>
      </c>
      <c r="BY17" s="20" t="s">
        <v>6</v>
      </c>
      <c r="BZ17" s="20" t="s">
        <v>6</v>
      </c>
      <c r="CA17" s="20" t="s">
        <v>6</v>
      </c>
      <c r="CB17" s="20" t="s">
        <v>6</v>
      </c>
      <c r="CC17" s="20" t="s">
        <v>6</v>
      </c>
      <c r="CD17" s="20" t="s">
        <v>6</v>
      </c>
      <c r="CE17" s="20" t="s">
        <v>6</v>
      </c>
      <c r="CF17" s="20" t="s">
        <v>6</v>
      </c>
      <c r="CG17" s="20" t="s">
        <v>6</v>
      </c>
      <c r="CH17" s="20" t="s">
        <v>6</v>
      </c>
      <c r="CI17" s="20" t="s">
        <v>6</v>
      </c>
      <c r="CJ17" s="20" t="s">
        <v>6</v>
      </c>
      <c r="CK17" s="20" t="s">
        <v>6</v>
      </c>
      <c r="CL17" s="20" t="s">
        <v>6</v>
      </c>
      <c r="CM17" s="20" t="s">
        <v>6</v>
      </c>
      <c r="CN17" s="20" t="s">
        <v>6</v>
      </c>
      <c r="CO17" s="20" t="s">
        <v>6</v>
      </c>
      <c r="CP17" s="20" t="s">
        <v>6</v>
      </c>
      <c r="CQ17" s="20" t="s">
        <v>6</v>
      </c>
      <c r="CR17" s="20" t="s">
        <v>6</v>
      </c>
      <c r="CS17" s="20" t="s">
        <v>6</v>
      </c>
      <c r="CT17" s="20" t="s">
        <v>6</v>
      </c>
      <c r="CU17" s="20" t="s">
        <v>6</v>
      </c>
      <c r="CV17" s="20" t="s">
        <v>6</v>
      </c>
      <c r="CW17" s="20" t="s">
        <v>6</v>
      </c>
      <c r="CX17" s="20" t="s">
        <v>6</v>
      </c>
      <c r="CY17" s="20" t="s">
        <v>6</v>
      </c>
      <c r="CZ17" s="20" t="s">
        <v>6</v>
      </c>
      <c r="DA17" s="20" t="s">
        <v>6</v>
      </c>
      <c r="DB17" s="20" t="s">
        <v>6</v>
      </c>
      <c r="DC17" s="20" t="s">
        <v>6</v>
      </c>
      <c r="DD17" s="20" t="s">
        <v>6</v>
      </c>
      <c r="DE17" s="20" t="s">
        <v>6</v>
      </c>
      <c r="DF17" s="20" t="s">
        <v>6</v>
      </c>
      <c r="DG17" s="20" t="s">
        <v>6</v>
      </c>
      <c r="DH17" s="20" t="s">
        <v>6</v>
      </c>
      <c r="DI17" s="20" t="s">
        <v>6</v>
      </c>
      <c r="DJ17" s="20" t="s">
        <v>6</v>
      </c>
      <c r="DK17" s="20" t="s">
        <v>6</v>
      </c>
      <c r="DL17" s="20" t="s">
        <v>6</v>
      </c>
      <c r="DM17" s="20" t="s">
        <v>6</v>
      </c>
      <c r="DN17" s="20" t="s">
        <v>6</v>
      </c>
      <c r="DO17" s="20" t="s">
        <v>6</v>
      </c>
      <c r="DP17" s="20" t="s">
        <v>6</v>
      </c>
      <c r="DQ17" s="20" t="s">
        <v>6</v>
      </c>
      <c r="DR17" s="20" t="s">
        <v>6</v>
      </c>
      <c r="DS17" s="20" t="s">
        <v>6</v>
      </c>
      <c r="DT17" s="20" t="s">
        <v>6</v>
      </c>
      <c r="DU17" s="20" t="s">
        <v>6</v>
      </c>
      <c r="DV17" s="20" t="s">
        <v>6</v>
      </c>
      <c r="DW17" s="20" t="s">
        <v>6</v>
      </c>
      <c r="DX17" s="20" t="s">
        <v>6</v>
      </c>
      <c r="DY17" s="20" t="s">
        <v>6</v>
      </c>
      <c r="DZ17" s="20" t="s">
        <v>6</v>
      </c>
      <c r="EA17" s="20" t="s">
        <v>6</v>
      </c>
      <c r="EB17" s="20" t="s">
        <v>6</v>
      </c>
      <c r="EC17" s="20" t="s">
        <v>6</v>
      </c>
      <c r="ED17" s="20" t="s">
        <v>6</v>
      </c>
      <c r="EE17" s="20" t="s">
        <v>6</v>
      </c>
      <c r="EF17" s="20" t="s">
        <v>6</v>
      </c>
      <c r="EG17" s="20" t="s">
        <v>6</v>
      </c>
      <c r="EH17" s="20" t="s">
        <v>6</v>
      </c>
      <c r="EI17" s="20" t="s">
        <v>6</v>
      </c>
      <c r="EJ17" s="20" t="s">
        <v>6</v>
      </c>
      <c r="EK17" s="20" t="s">
        <v>6</v>
      </c>
      <c r="EL17" s="20" t="s">
        <v>6</v>
      </c>
      <c r="EM17" s="20" t="s">
        <v>6</v>
      </c>
      <c r="EN17" s="20" t="s">
        <v>6</v>
      </c>
      <c r="EO17" s="20" t="s">
        <v>6</v>
      </c>
      <c r="EP17" s="20" t="s">
        <v>6</v>
      </c>
      <c r="EQ17" s="20" t="s">
        <v>6</v>
      </c>
      <c r="ER17" s="20" t="s">
        <v>6</v>
      </c>
      <c r="ES17" s="20" t="s">
        <v>6</v>
      </c>
      <c r="ET17" s="20" t="s">
        <v>6</v>
      </c>
      <c r="EU17" s="20" t="s">
        <v>6</v>
      </c>
      <c r="EV17" s="20" t="s">
        <v>6</v>
      </c>
      <c r="EW17" s="20" t="s">
        <v>6</v>
      </c>
      <c r="EX17" s="20" t="s">
        <v>6</v>
      </c>
      <c r="EY17" s="20" t="s">
        <v>6</v>
      </c>
      <c r="EZ17" s="20" t="s">
        <v>6</v>
      </c>
      <c r="FA17" s="20" t="s">
        <v>6</v>
      </c>
      <c r="FB17" s="20" t="s">
        <v>6</v>
      </c>
      <c r="FC17" s="20" t="s">
        <v>6</v>
      </c>
      <c r="FD17" s="20" t="s">
        <v>6</v>
      </c>
      <c r="FE17" s="20" t="s">
        <v>6</v>
      </c>
      <c r="FF17" s="20" t="s">
        <v>6</v>
      </c>
      <c r="FG17" s="20" t="s">
        <v>6</v>
      </c>
      <c r="FH17" s="20" t="s">
        <v>6</v>
      </c>
      <c r="FI17" s="20" t="s">
        <v>6</v>
      </c>
      <c r="FJ17" s="20" t="s">
        <v>6</v>
      </c>
      <c r="FK17" s="20" t="s">
        <v>6</v>
      </c>
      <c r="FL17" s="20" t="s">
        <v>6</v>
      </c>
      <c r="FM17" s="20" t="s">
        <v>6</v>
      </c>
      <c r="FN17" s="20" t="s">
        <v>6</v>
      </c>
      <c r="FO17" s="20" t="s">
        <v>6</v>
      </c>
      <c r="FP17" s="20" t="s">
        <v>6</v>
      </c>
      <c r="FQ17" s="20" t="s">
        <v>6</v>
      </c>
      <c r="FR17" s="20" t="s">
        <v>6</v>
      </c>
      <c r="FS17" s="20" t="s">
        <v>6</v>
      </c>
      <c r="FT17" s="20" t="s">
        <v>6</v>
      </c>
      <c r="FU17" s="20" t="s">
        <v>6</v>
      </c>
      <c r="FV17" s="20" t="s">
        <v>6</v>
      </c>
      <c r="FW17" s="20" t="s">
        <v>6</v>
      </c>
      <c r="FX17" s="20" t="s">
        <v>6</v>
      </c>
      <c r="FY17" s="20" t="s">
        <v>6</v>
      </c>
      <c r="FZ17" s="20" t="s">
        <v>6</v>
      </c>
      <c r="GA17" s="20" t="s">
        <v>6</v>
      </c>
      <c r="GB17" s="20" t="s">
        <v>6</v>
      </c>
      <c r="GC17" s="20" t="s">
        <v>6</v>
      </c>
      <c r="GD17" s="20" t="s">
        <v>6</v>
      </c>
      <c r="GE17" s="20" t="s">
        <v>6</v>
      </c>
      <c r="GF17" s="20" t="s">
        <v>6</v>
      </c>
      <c r="GG17" s="20" t="s">
        <v>6</v>
      </c>
      <c r="GH17" s="20" t="s">
        <v>6</v>
      </c>
      <c r="GI17" s="20" t="s">
        <v>6</v>
      </c>
      <c r="GJ17" s="20" t="s">
        <v>6</v>
      </c>
      <c r="GK17" s="20" t="s">
        <v>6</v>
      </c>
      <c r="GL17" s="20" t="s">
        <v>6</v>
      </c>
      <c r="GM17" s="20" t="s">
        <v>6</v>
      </c>
      <c r="GN17" s="20" t="s">
        <v>6</v>
      </c>
      <c r="GO17" s="20" t="s">
        <v>6</v>
      </c>
      <c r="GP17" s="20" t="s">
        <v>6</v>
      </c>
      <c r="GQ17" s="20" t="s">
        <v>6</v>
      </c>
      <c r="GR17" s="20" t="s">
        <v>6</v>
      </c>
      <c r="GS17" s="20" t="s">
        <v>6</v>
      </c>
      <c r="GT17" s="20" t="s">
        <v>6</v>
      </c>
      <c r="GU17" s="20" t="s">
        <v>6</v>
      </c>
      <c r="GV17" s="20" t="s">
        <v>6</v>
      </c>
      <c r="GW17" s="20" t="s">
        <v>6</v>
      </c>
      <c r="GX17" s="20" t="s">
        <v>6</v>
      </c>
      <c r="GY17" s="20" t="s">
        <v>6</v>
      </c>
      <c r="GZ17" s="20" t="s">
        <v>6</v>
      </c>
      <c r="HA17" s="20" t="s">
        <v>6</v>
      </c>
      <c r="HB17" s="20" t="s">
        <v>6</v>
      </c>
      <c r="HC17" s="20" t="s">
        <v>6</v>
      </c>
      <c r="HD17" s="20" t="s">
        <v>6</v>
      </c>
      <c r="HE17" s="20" t="s">
        <v>6</v>
      </c>
      <c r="HF17" s="20" t="s">
        <v>6</v>
      </c>
      <c r="HG17" s="20" t="s">
        <v>6</v>
      </c>
      <c r="HH17" s="20" t="s">
        <v>6</v>
      </c>
      <c r="HI17" s="20" t="s">
        <v>6</v>
      </c>
      <c r="HJ17" s="20" t="s">
        <v>6</v>
      </c>
      <c r="HK17" s="20" t="s">
        <v>6</v>
      </c>
      <c r="HL17" s="20" t="s">
        <v>6</v>
      </c>
      <c r="HM17" s="20" t="s">
        <v>6</v>
      </c>
      <c r="HN17" s="20" t="s">
        <v>6</v>
      </c>
      <c r="HO17" s="20" t="s">
        <v>6</v>
      </c>
      <c r="HP17" s="20" t="s">
        <v>6</v>
      </c>
      <c r="HQ17" s="20" t="s">
        <v>6</v>
      </c>
      <c r="HR17" s="20" t="s">
        <v>6</v>
      </c>
      <c r="HS17" s="20" t="s">
        <v>6</v>
      </c>
      <c r="HT17" s="20" t="s">
        <v>6</v>
      </c>
      <c r="HU17" s="20" t="s">
        <v>6</v>
      </c>
      <c r="HV17" s="20" t="s">
        <v>6</v>
      </c>
      <c r="HW17" s="20" t="s">
        <v>6</v>
      </c>
      <c r="HX17" s="20" t="s">
        <v>6</v>
      </c>
      <c r="HY17" s="20" t="s">
        <v>6</v>
      </c>
      <c r="HZ17" s="20" t="s">
        <v>6</v>
      </c>
      <c r="IA17" s="20" t="s">
        <v>6</v>
      </c>
      <c r="IB17" s="20" t="s">
        <v>6</v>
      </c>
      <c r="IC17" s="20" t="s">
        <v>6</v>
      </c>
      <c r="ID17" s="20" t="s">
        <v>6</v>
      </c>
      <c r="IE17" s="20" t="s">
        <v>6</v>
      </c>
      <c r="IF17" s="20" t="s">
        <v>6</v>
      </c>
      <c r="IG17" s="20" t="s">
        <v>6</v>
      </c>
      <c r="IH17" s="20" t="s">
        <v>6</v>
      </c>
      <c r="II17" s="20" t="s">
        <v>6</v>
      </c>
      <c r="IJ17" s="20" t="s">
        <v>6</v>
      </c>
      <c r="IK17" s="20" t="s">
        <v>6</v>
      </c>
      <c r="IL17" s="20" t="s">
        <v>6</v>
      </c>
      <c r="IM17" s="20" t="s">
        <v>6</v>
      </c>
      <c r="IN17" s="20" t="s">
        <v>6</v>
      </c>
      <c r="IO17" s="20" t="s">
        <v>6</v>
      </c>
      <c r="IP17" s="20" t="s">
        <v>6</v>
      </c>
      <c r="KY17" s="154"/>
    </row>
    <row r="18" spans="1:311" s="16" customFormat="1" ht="28" customHeight="1" x14ac:dyDescent="0.5">
      <c r="A18"/>
      <c r="B18" s="119" t="s">
        <v>6</v>
      </c>
      <c r="C18" s="125"/>
      <c r="D18" s="120" t="s">
        <v>6</v>
      </c>
      <c r="E18" s="122" t="s">
        <v>6</v>
      </c>
      <c r="F18" s="120" t="s">
        <v>6</v>
      </c>
      <c r="G18" s="119"/>
      <c r="H18" s="119"/>
      <c r="I18" s="119"/>
      <c r="J18" s="135">
        <f>IF(ISNA(VLOOKUP(E18,Sheet1!$K$2:$P$89,2,FALSE)),0,VLOOKUP(E18,Sheet1!$K$2:$P$89,2,FALSE))</f>
        <v>0</v>
      </c>
      <c r="K18" s="135">
        <f>IF(ISNA(VLOOKUP(E18,Sheet1!$K$2:$P$89,5,FALSE)),0,VLOOKUP(E18,Sheet1!$K$2:$P$89,5,FALSE))</f>
        <v>0</v>
      </c>
      <c r="L18" s="135">
        <f>IF(ISNA(VLOOKUP(E18,Sheet1!$K$2:$P$89,3,FALSE)),0,VLOOKUP(E18,Sheet1!$K$2:$P$89,3,FALSE))</f>
        <v>0</v>
      </c>
      <c r="M18" s="135">
        <f t="shared" si="1"/>
        <v>0</v>
      </c>
      <c r="N18" s="16" t="s">
        <v>2442</v>
      </c>
      <c r="O18" s="16" t="s">
        <v>20</v>
      </c>
      <c r="Q18" s="17"/>
      <c r="R18" s="18" t="s">
        <v>135</v>
      </c>
      <c r="S18" s="18" t="s">
        <v>27</v>
      </c>
      <c r="T18" s="18" t="s">
        <v>2393</v>
      </c>
      <c r="U18" s="18" t="s">
        <v>105</v>
      </c>
      <c r="V18" s="18" t="s">
        <v>129</v>
      </c>
      <c r="AF18" s="20" t="s">
        <v>34</v>
      </c>
      <c r="AM18" s="21" t="s">
        <v>1836</v>
      </c>
      <c r="AN18" s="16" t="s">
        <v>2362</v>
      </c>
      <c r="AO18" s="16" t="s">
        <v>1837</v>
      </c>
      <c r="AP18" s="16" t="s">
        <v>1838</v>
      </c>
      <c r="AQ18" s="16" t="s">
        <v>1841</v>
      </c>
      <c r="AR18" s="16" t="s">
        <v>1842</v>
      </c>
      <c r="AS18" s="16" t="s">
        <v>1843</v>
      </c>
      <c r="AT18" s="16" t="s">
        <v>1830</v>
      </c>
      <c r="AU18" s="16" t="s">
        <v>1846</v>
      </c>
      <c r="AV18" s="16" t="s">
        <v>1852</v>
      </c>
      <c r="AW18" s="16" t="s">
        <v>1853</v>
      </c>
      <c r="AX18" s="16" t="s">
        <v>1854</v>
      </c>
      <c r="AY18" s="16" t="s">
        <v>1855</v>
      </c>
      <c r="AZ18" s="16" t="s">
        <v>1859</v>
      </c>
      <c r="BA18" s="16" t="s">
        <v>1863</v>
      </c>
      <c r="BB18" s="16" t="s">
        <v>1864</v>
      </c>
      <c r="BC18" s="16" t="s">
        <v>1865</v>
      </c>
      <c r="BD18" s="16" t="s">
        <v>2375</v>
      </c>
      <c r="BE18" s="16" t="s">
        <v>1868</v>
      </c>
      <c r="BF18" s="16" t="s">
        <v>1870</v>
      </c>
      <c r="BG18" s="16" t="s">
        <v>1871</v>
      </c>
      <c r="BH18" s="16" t="s">
        <v>1872</v>
      </c>
      <c r="BI18" s="16" t="s">
        <v>1873</v>
      </c>
      <c r="BJ18" s="16" t="s">
        <v>1877</v>
      </c>
      <c r="BK18" s="16" t="s">
        <v>1879</v>
      </c>
      <c r="BL18" s="16" t="s">
        <v>1880</v>
      </c>
      <c r="BM18" s="16" t="s">
        <v>1884</v>
      </c>
      <c r="BN18" s="16" t="s">
        <v>2452</v>
      </c>
      <c r="BO18" s="16" t="s">
        <v>1886</v>
      </c>
      <c r="BP18" s="16" t="s">
        <v>1888</v>
      </c>
      <c r="BQ18" s="16" t="s">
        <v>1889</v>
      </c>
      <c r="BR18" s="16" t="s">
        <v>1890</v>
      </c>
      <c r="BS18" s="16" t="s">
        <v>1891</v>
      </c>
      <c r="BT18" s="16" t="s">
        <v>1892</v>
      </c>
      <c r="BU18" s="16" t="s">
        <v>1847</v>
      </c>
      <c r="BV18" s="16" t="s">
        <v>1897</v>
      </c>
      <c r="BW18" s="16" t="s">
        <v>11</v>
      </c>
      <c r="BX18" s="16" t="s">
        <v>1899</v>
      </c>
      <c r="BY18" s="16" t="s">
        <v>1900</v>
      </c>
      <c r="BZ18" s="16" t="s">
        <v>1902</v>
      </c>
      <c r="CA18" s="16" t="s">
        <v>1857</v>
      </c>
      <c r="CB18" s="16" t="s">
        <v>1903</v>
      </c>
      <c r="CC18" s="16" t="s">
        <v>2397</v>
      </c>
      <c r="CD18" s="16" t="s">
        <v>1905</v>
      </c>
      <c r="CE18" s="16" t="s">
        <v>1906</v>
      </c>
      <c r="CF18" s="16" t="s">
        <v>1907</v>
      </c>
      <c r="CG18" s="16" t="s">
        <v>1908</v>
      </c>
      <c r="CH18" s="16" t="s">
        <v>1910</v>
      </c>
      <c r="CI18" s="16" t="s">
        <v>1911</v>
      </c>
      <c r="CJ18" s="16" t="s">
        <v>1912</v>
      </c>
      <c r="CK18" s="16" t="s">
        <v>1914</v>
      </c>
      <c r="CL18" s="16" t="s">
        <v>1915</v>
      </c>
      <c r="CM18" s="16" t="s">
        <v>1916</v>
      </c>
      <c r="CN18" s="16" t="s">
        <v>1920</v>
      </c>
      <c r="CO18" s="16" t="s">
        <v>1921</v>
      </c>
      <c r="CP18" s="16" t="s">
        <v>1923</v>
      </c>
      <c r="CQ18" s="16" t="s">
        <v>1924</v>
      </c>
      <c r="CR18" s="16" t="s">
        <v>1926</v>
      </c>
      <c r="CS18" s="16" t="s">
        <v>1927</v>
      </c>
      <c r="CT18" s="16" t="s">
        <v>1928</v>
      </c>
      <c r="CU18" s="16" t="s">
        <v>1929</v>
      </c>
      <c r="CV18" s="16" t="s">
        <v>1932</v>
      </c>
      <c r="CW18" s="16" t="s">
        <v>1933</v>
      </c>
      <c r="CX18" s="16" t="s">
        <v>1934</v>
      </c>
      <c r="CY18" s="16" t="s">
        <v>1935</v>
      </c>
      <c r="CZ18" s="16" t="s">
        <v>1940</v>
      </c>
      <c r="DA18" s="16" t="s">
        <v>1941</v>
      </c>
      <c r="DB18" s="16" t="s">
        <v>1942</v>
      </c>
      <c r="DC18" s="16" t="s">
        <v>1943</v>
      </c>
      <c r="DD18" s="16" t="s">
        <v>1944</v>
      </c>
      <c r="DE18" s="16" t="s">
        <v>1950</v>
      </c>
      <c r="DF18" s="16" t="s">
        <v>1951</v>
      </c>
      <c r="DG18" s="16" t="s">
        <v>1952</v>
      </c>
      <c r="DH18" s="16" t="s">
        <v>1955</v>
      </c>
      <c r="DI18" s="16" t="s">
        <v>2027</v>
      </c>
      <c r="DJ18" s="16" t="s">
        <v>2030</v>
      </c>
      <c r="DK18" s="16" t="s">
        <v>2033</v>
      </c>
      <c r="DL18" s="16" t="s">
        <v>2034</v>
      </c>
      <c r="DM18" s="16" t="s">
        <v>2035</v>
      </c>
      <c r="DN18" s="16" t="s">
        <v>2036</v>
      </c>
      <c r="DO18" s="16" t="s">
        <v>2037</v>
      </c>
      <c r="DP18" s="16" t="s">
        <v>2039</v>
      </c>
      <c r="DQ18" s="16" t="s">
        <v>2040</v>
      </c>
      <c r="DR18" s="16" t="s">
        <v>2041</v>
      </c>
      <c r="DS18" s="16" t="s">
        <v>2042</v>
      </c>
      <c r="DT18" s="16" t="s">
        <v>2045</v>
      </c>
      <c r="DU18" s="16" t="s">
        <v>2048</v>
      </c>
      <c r="DV18" s="16" t="s">
        <v>2049</v>
      </c>
      <c r="DW18" s="16" t="s">
        <v>2050</v>
      </c>
      <c r="DX18" s="16" t="s">
        <v>2052</v>
      </c>
      <c r="DY18" s="16" t="s">
        <v>2053</v>
      </c>
      <c r="DZ18" s="16" t="s">
        <v>2054</v>
      </c>
      <c r="EA18" s="16" t="s">
        <v>2055</v>
      </c>
      <c r="EB18" s="16" t="s">
        <v>2056</v>
      </c>
      <c r="EC18" s="16" t="s">
        <v>2057</v>
      </c>
      <c r="ED18" s="16" t="s">
        <v>2058</v>
      </c>
      <c r="EE18" s="16" t="s">
        <v>2061</v>
      </c>
      <c r="EF18" s="16" t="s">
        <v>2063</v>
      </c>
      <c r="EG18" s="16" t="s">
        <v>2064</v>
      </c>
      <c r="EH18" s="16" t="s">
        <v>2065</v>
      </c>
      <c r="EI18" s="16" t="s">
        <v>2067</v>
      </c>
      <c r="EJ18" s="16" t="s">
        <v>2068</v>
      </c>
      <c r="EK18" s="16" t="s">
        <v>2069</v>
      </c>
      <c r="EL18" s="16" t="s">
        <v>2071</v>
      </c>
      <c r="EM18" s="16" t="s">
        <v>2072</v>
      </c>
      <c r="EN18" s="16" t="s">
        <v>2076</v>
      </c>
      <c r="EO18" s="16" t="s">
        <v>2077</v>
      </c>
      <c r="EP18" s="16" t="s">
        <v>2078</v>
      </c>
      <c r="EQ18" s="16" t="s">
        <v>2079</v>
      </c>
      <c r="ER18" s="16" t="s">
        <v>2082</v>
      </c>
      <c r="ES18" s="16" t="s">
        <v>2083</v>
      </c>
      <c r="ET18" s="16" t="s">
        <v>2084</v>
      </c>
      <c r="EU18" s="16" t="s">
        <v>2085</v>
      </c>
      <c r="EV18" s="16" t="s">
        <v>2086</v>
      </c>
      <c r="EW18" s="16" t="s">
        <v>2088</v>
      </c>
      <c r="EX18" s="16" t="s">
        <v>2089</v>
      </c>
      <c r="EY18" s="16" t="s">
        <v>2091</v>
      </c>
      <c r="EZ18" s="16" t="s">
        <v>2093</v>
      </c>
      <c r="FA18" s="16" t="s">
        <v>2096</v>
      </c>
      <c r="FB18" s="16" t="s">
        <v>2100</v>
      </c>
      <c r="FC18" s="16" t="s">
        <v>2101</v>
      </c>
      <c r="FD18" s="16" t="s">
        <v>2102</v>
      </c>
      <c r="FE18" s="16" t="s">
        <v>2107</v>
      </c>
      <c r="FF18" s="16" t="s">
        <v>2109</v>
      </c>
      <c r="FG18" s="16" t="s">
        <v>2112</v>
      </c>
      <c r="FH18" s="16" t="s">
        <v>2114</v>
      </c>
      <c r="FI18" s="16" t="s">
        <v>2115</v>
      </c>
      <c r="FJ18" s="16" t="s">
        <v>2117</v>
      </c>
      <c r="FK18" s="16" t="s">
        <v>2118</v>
      </c>
      <c r="FL18" s="16" t="s">
        <v>2120</v>
      </c>
      <c r="FM18" s="16" t="s">
        <v>2121</v>
      </c>
      <c r="FN18" s="16" t="s">
        <v>2122</v>
      </c>
      <c r="FO18" s="16" t="s">
        <v>2123</v>
      </c>
      <c r="FP18" s="16" t="s">
        <v>2125</v>
      </c>
      <c r="FQ18" s="16" t="s">
        <v>2127</v>
      </c>
      <c r="FR18" s="16" t="s">
        <v>2128</v>
      </c>
      <c r="FS18" s="16" t="s">
        <v>2129</v>
      </c>
      <c r="FT18" s="16" t="s">
        <v>2133</v>
      </c>
      <c r="FU18" s="16" t="s">
        <v>2134</v>
      </c>
      <c r="FV18" s="16" t="s">
        <v>2137</v>
      </c>
      <c r="FW18" s="16" t="s">
        <v>2138</v>
      </c>
      <c r="FX18" s="16" t="s">
        <v>2140</v>
      </c>
      <c r="FY18" s="16" t="s">
        <v>2142</v>
      </c>
      <c r="FZ18" s="16" t="s">
        <v>2143</v>
      </c>
      <c r="GA18" s="16" t="s">
        <v>2145</v>
      </c>
      <c r="GB18" s="16" t="s">
        <v>2146</v>
      </c>
      <c r="GC18" s="16" t="s">
        <v>2148</v>
      </c>
      <c r="GD18" s="16" t="s">
        <v>2149</v>
      </c>
      <c r="GE18" s="16" t="s">
        <v>2150</v>
      </c>
      <c r="GF18" s="16" t="s">
        <v>2151</v>
      </c>
      <c r="GG18" s="16" t="s">
        <v>2152</v>
      </c>
      <c r="GH18" s="16" t="s">
        <v>2153</v>
      </c>
      <c r="GI18" s="16" t="s">
        <v>2154</v>
      </c>
      <c r="GJ18" s="16" t="s">
        <v>2155</v>
      </c>
      <c r="GK18" s="16" t="s">
        <v>2156</v>
      </c>
      <c r="GL18" s="16" t="s">
        <v>2157</v>
      </c>
      <c r="GM18" s="16" t="s">
        <v>2158</v>
      </c>
      <c r="GN18" s="16" t="s">
        <v>2161</v>
      </c>
      <c r="GO18" s="16" t="s">
        <v>2162</v>
      </c>
      <c r="GP18" s="16" t="s">
        <v>2163</v>
      </c>
      <c r="GQ18" s="16" t="s">
        <v>2165</v>
      </c>
      <c r="GR18" s="16" t="s">
        <v>2166</v>
      </c>
      <c r="GS18" s="16" t="s">
        <v>2168</v>
      </c>
      <c r="GT18" s="16" t="s">
        <v>2169</v>
      </c>
      <c r="GU18" s="16" t="s">
        <v>2170</v>
      </c>
      <c r="GV18" s="16" t="s">
        <v>2171</v>
      </c>
      <c r="GW18" s="16" t="s">
        <v>2173</v>
      </c>
      <c r="GX18" s="16" t="s">
        <v>2175</v>
      </c>
      <c r="GY18" s="16" t="s">
        <v>2394</v>
      </c>
      <c r="GZ18" s="16" t="s">
        <v>2176</v>
      </c>
      <c r="HA18" s="16" t="s">
        <v>2177</v>
      </c>
      <c r="HB18" s="16" t="s">
        <v>2178</v>
      </c>
      <c r="HC18" s="16" t="s">
        <v>2179</v>
      </c>
      <c r="HD18" s="16" t="s">
        <v>2183</v>
      </c>
      <c r="HE18" s="16" t="s">
        <v>2185</v>
      </c>
      <c r="HF18" s="16" t="s">
        <v>2187</v>
      </c>
      <c r="HG18" s="16" t="s">
        <v>2188</v>
      </c>
      <c r="HH18" s="16" t="s">
        <v>2189</v>
      </c>
      <c r="HI18" s="16" t="s">
        <v>2191</v>
      </c>
      <c r="HJ18" s="16" t="s">
        <v>2194</v>
      </c>
      <c r="HK18" s="16" t="s">
        <v>2195</v>
      </c>
      <c r="HL18" s="16" t="s">
        <v>2196</v>
      </c>
      <c r="HM18" s="16" t="s">
        <v>2197</v>
      </c>
      <c r="HN18" s="16" t="s">
        <v>2199</v>
      </c>
      <c r="HO18" s="16" t="s">
        <v>2195</v>
      </c>
      <c r="HP18" s="16" t="s">
        <v>2204</v>
      </c>
      <c r="HQ18" s="16" t="s">
        <v>2207</v>
      </c>
      <c r="HR18" s="16" t="s">
        <v>2209</v>
      </c>
      <c r="HS18" s="16" t="s">
        <v>2210</v>
      </c>
      <c r="HT18" s="16" t="s">
        <v>2211</v>
      </c>
      <c r="HU18" s="16" t="s">
        <v>2213</v>
      </c>
      <c r="HV18" s="16" t="s">
        <v>2215</v>
      </c>
      <c r="HW18" s="16" t="s">
        <v>2217</v>
      </c>
      <c r="HX18" s="16" t="s">
        <v>2218</v>
      </c>
      <c r="HY18" s="16" t="s">
        <v>2220</v>
      </c>
      <c r="HZ18" s="16" t="s">
        <v>2221</v>
      </c>
      <c r="IA18" s="16" t="s">
        <v>2223</v>
      </c>
      <c r="IB18" s="16" t="s">
        <v>2224</v>
      </c>
      <c r="IC18" s="16" t="s">
        <v>2226</v>
      </c>
      <c r="ID18" s="16" t="s">
        <v>2227</v>
      </c>
      <c r="IE18" s="16" t="s">
        <v>2228</v>
      </c>
      <c r="IF18" s="16" t="s">
        <v>2229</v>
      </c>
      <c r="IG18" s="16" t="s">
        <v>2447</v>
      </c>
      <c r="IH18" s="16" t="s">
        <v>2221</v>
      </c>
      <c r="II18" s="16" t="s">
        <v>2231</v>
      </c>
      <c r="IJ18" s="16" t="s">
        <v>2222</v>
      </c>
      <c r="IK18" s="16" t="s">
        <v>2234</v>
      </c>
      <c r="IL18" s="16" t="s">
        <v>2236</v>
      </c>
      <c r="IM18" s="16" t="s">
        <v>2237</v>
      </c>
      <c r="IN18" s="16" t="s">
        <v>2238</v>
      </c>
      <c r="IO18" s="16" t="s">
        <v>2240</v>
      </c>
      <c r="IP18" s="16" t="s">
        <v>2242</v>
      </c>
      <c r="KY18" s="154"/>
    </row>
    <row r="19" spans="1:311" s="16" customFormat="1" ht="28" customHeight="1" x14ac:dyDescent="0.5">
      <c r="A19"/>
      <c r="B19" s="119" t="s">
        <v>6</v>
      </c>
      <c r="C19" s="125"/>
      <c r="D19" s="120" t="s">
        <v>6</v>
      </c>
      <c r="E19" s="122" t="s">
        <v>6</v>
      </c>
      <c r="F19" s="120" t="s">
        <v>6</v>
      </c>
      <c r="G19" s="119"/>
      <c r="H19" s="119"/>
      <c r="I19" s="119"/>
      <c r="J19" s="135">
        <f>IF(ISNA(VLOOKUP(E19,Sheet1!$K$2:$P$89,2,FALSE)),0,VLOOKUP(E19,Sheet1!$K$2:$P$89,2,FALSE))</f>
        <v>0</v>
      </c>
      <c r="K19" s="135">
        <f>IF(ISNA(VLOOKUP(E19,Sheet1!$K$2:$P$89,5,FALSE)),0,VLOOKUP(E19,Sheet1!$K$2:$P$89,5,FALSE))</f>
        <v>0</v>
      </c>
      <c r="L19" s="135">
        <f>IF(ISNA(VLOOKUP(E19,Sheet1!$K$2:$P$89,3,FALSE)),0,VLOOKUP(E19,Sheet1!$K$2:$P$89,3,FALSE))</f>
        <v>0</v>
      </c>
      <c r="M19" s="135">
        <f t="shared" si="1"/>
        <v>0</v>
      </c>
      <c r="O19" s="16" t="s">
        <v>1828</v>
      </c>
      <c r="Q19" s="17"/>
      <c r="R19" s="17"/>
      <c r="S19" s="18" t="s">
        <v>33</v>
      </c>
      <c r="T19" s="18" t="s">
        <v>48</v>
      </c>
      <c r="U19" s="18" t="s">
        <v>109</v>
      </c>
      <c r="V19" s="18" t="s">
        <v>134</v>
      </c>
      <c r="AF19" s="20" t="s">
        <v>60</v>
      </c>
      <c r="AM19" s="20" t="s">
        <v>1832</v>
      </c>
      <c r="AN19" s="16" t="s">
        <v>2363</v>
      </c>
      <c r="AP19" s="16" t="s">
        <v>1839</v>
      </c>
      <c r="AR19" s="16" t="s">
        <v>1981</v>
      </c>
      <c r="AT19" s="16" t="s">
        <v>1844</v>
      </c>
      <c r="AU19" s="16" t="s">
        <v>1849</v>
      </c>
      <c r="AY19" s="16" t="s">
        <v>1856</v>
      </c>
      <c r="AZ19" s="16" t="s">
        <v>1860</v>
      </c>
      <c r="BD19" s="16" t="s">
        <v>1867</v>
      </c>
      <c r="BE19" s="16" t="s">
        <v>1869</v>
      </c>
      <c r="BI19" s="16" t="s">
        <v>1874</v>
      </c>
      <c r="BJ19" s="16" t="s">
        <v>1878</v>
      </c>
      <c r="BL19" s="16" t="s">
        <v>1881</v>
      </c>
      <c r="BN19" s="16" t="s">
        <v>2453</v>
      </c>
      <c r="BO19" s="16" t="s">
        <v>1887</v>
      </c>
      <c r="BT19" s="16" t="s">
        <v>1893</v>
      </c>
      <c r="BU19" s="16" t="s">
        <v>1894</v>
      </c>
      <c r="BW19" s="16" t="s">
        <v>1898</v>
      </c>
      <c r="BY19" s="16" t="s">
        <v>1901</v>
      </c>
      <c r="CC19" s="16" t="s">
        <v>2399</v>
      </c>
      <c r="CG19" s="16" t="s">
        <v>1909</v>
      </c>
      <c r="CJ19" s="16" t="s">
        <v>1913</v>
      </c>
      <c r="CM19" s="16" t="s">
        <v>1917</v>
      </c>
      <c r="CO19" s="16" t="s">
        <v>1922</v>
      </c>
      <c r="CQ19" s="16" t="s">
        <v>1925</v>
      </c>
      <c r="CU19" s="16" t="s">
        <v>1930</v>
      </c>
      <c r="CY19" s="16" t="s">
        <v>1936</v>
      </c>
      <c r="DD19" s="16" t="s">
        <v>1945</v>
      </c>
      <c r="DG19" s="16" t="s">
        <v>1953</v>
      </c>
      <c r="DI19" s="16" t="s">
        <v>1850</v>
      </c>
      <c r="DJ19" s="16" t="s">
        <v>2031</v>
      </c>
      <c r="DO19" s="16" t="s">
        <v>2038</v>
      </c>
      <c r="DS19" s="16" t="s">
        <v>2043</v>
      </c>
      <c r="DT19" s="16" t="s">
        <v>2046</v>
      </c>
      <c r="DW19" s="16" t="s">
        <v>2051</v>
      </c>
      <c r="ED19" s="16" t="s">
        <v>12</v>
      </c>
      <c r="EE19" s="16" t="s">
        <v>2062</v>
      </c>
      <c r="EH19" s="16" t="s">
        <v>2066</v>
      </c>
      <c r="EK19" s="16" t="s">
        <v>2070</v>
      </c>
      <c r="EM19" s="16" t="s">
        <v>2075</v>
      </c>
      <c r="EQ19" s="16" t="s">
        <v>2080</v>
      </c>
      <c r="EV19" s="16" t="s">
        <v>2087</v>
      </c>
      <c r="EX19" s="16" t="s">
        <v>2090</v>
      </c>
      <c r="EY19" s="16" t="s">
        <v>2092</v>
      </c>
      <c r="EZ19" s="16" t="s">
        <v>2094</v>
      </c>
      <c r="FA19" s="21" t="s">
        <v>2097</v>
      </c>
      <c r="FD19" s="16" t="s">
        <v>2103</v>
      </c>
      <c r="FE19" s="16" t="s">
        <v>2108</v>
      </c>
      <c r="FF19" s="16" t="s">
        <v>2378</v>
      </c>
      <c r="FG19" s="16" t="s">
        <v>2113</v>
      </c>
      <c r="FI19" s="16" t="s">
        <v>2116</v>
      </c>
      <c r="FK19" s="16" t="s">
        <v>2119</v>
      </c>
      <c r="FO19" s="16" t="s">
        <v>2124</v>
      </c>
      <c r="FP19" s="16" t="s">
        <v>2126</v>
      </c>
      <c r="FS19" s="16" t="s">
        <v>2130</v>
      </c>
      <c r="FU19" s="16" t="s">
        <v>2135</v>
      </c>
      <c r="FW19" s="16" t="s">
        <v>2139</v>
      </c>
      <c r="FX19" s="16" t="s">
        <v>2141</v>
      </c>
      <c r="FZ19" s="16" t="s">
        <v>2144</v>
      </c>
      <c r="GB19" s="16" t="s">
        <v>2147</v>
      </c>
      <c r="GK19" s="16" t="s">
        <v>1844</v>
      </c>
      <c r="GM19" s="16" t="s">
        <v>2159</v>
      </c>
      <c r="GP19" s="16" t="s">
        <v>2164</v>
      </c>
      <c r="GR19" s="16" t="s">
        <v>2167</v>
      </c>
      <c r="GV19" s="16" t="s">
        <v>2172</v>
      </c>
      <c r="GW19" s="16" t="s">
        <v>2174</v>
      </c>
      <c r="GY19" s="16" t="s">
        <v>2395</v>
      </c>
      <c r="HC19" s="16" t="s">
        <v>2180</v>
      </c>
      <c r="HD19" s="16" t="s">
        <v>2184</v>
      </c>
      <c r="HE19" s="16" t="s">
        <v>2186</v>
      </c>
      <c r="HH19" s="16" t="s">
        <v>2190</v>
      </c>
      <c r="HI19" s="16" t="s">
        <v>2192</v>
      </c>
      <c r="HM19" s="16" t="s">
        <v>2198</v>
      </c>
      <c r="HN19" s="16" t="s">
        <v>2200</v>
      </c>
      <c r="HO19" s="16" t="s">
        <v>2203</v>
      </c>
      <c r="HP19" s="16" t="s">
        <v>2205</v>
      </c>
      <c r="HQ19" s="16" t="s">
        <v>2208</v>
      </c>
      <c r="HT19" s="16" t="s">
        <v>2212</v>
      </c>
      <c r="HU19" s="16" t="s">
        <v>2214</v>
      </c>
      <c r="HV19" s="16" t="s">
        <v>2216</v>
      </c>
      <c r="HX19" s="16" t="s">
        <v>2219</v>
      </c>
      <c r="HZ19" s="16" t="s">
        <v>2222</v>
      </c>
      <c r="IB19" s="16" t="s">
        <v>2225</v>
      </c>
      <c r="IE19" s="16" t="s">
        <v>2385</v>
      </c>
      <c r="IG19" s="16" t="s">
        <v>2230</v>
      </c>
      <c r="II19" s="16" t="s">
        <v>2232</v>
      </c>
      <c r="IJ19" s="16" t="s">
        <v>2233</v>
      </c>
      <c r="IK19" s="16" t="s">
        <v>2235</v>
      </c>
      <c r="IN19" s="16" t="s">
        <v>2239</v>
      </c>
      <c r="IO19" s="16" t="s">
        <v>2241</v>
      </c>
      <c r="KY19" s="154"/>
    </row>
    <row r="20" spans="1:311" s="16" customFormat="1" ht="28" customHeight="1" x14ac:dyDescent="0.5">
      <c r="A20"/>
      <c r="B20" s="119" t="s">
        <v>6</v>
      </c>
      <c r="C20" s="125"/>
      <c r="D20" s="120" t="s">
        <v>6</v>
      </c>
      <c r="E20" s="122" t="s">
        <v>6</v>
      </c>
      <c r="F20" s="120" t="s">
        <v>6</v>
      </c>
      <c r="G20" s="119"/>
      <c r="H20" s="119"/>
      <c r="I20" s="119"/>
      <c r="J20" s="135">
        <f>IF(ISNA(VLOOKUP(E20,Sheet1!$K$2:$P$89,2,FALSE)),0,VLOOKUP(E20,Sheet1!$K$2:$P$89,2,FALSE))</f>
        <v>0</v>
      </c>
      <c r="K20" s="135">
        <f>IF(ISNA(VLOOKUP(E20,Sheet1!$K$2:$P$89,5,FALSE)),0,VLOOKUP(E20,Sheet1!$K$2:$P$89,5,FALSE))</f>
        <v>0</v>
      </c>
      <c r="L20" s="135">
        <f>IF(ISNA(VLOOKUP(E20,Sheet1!$K$2:$P$89,3,FALSE)),0,VLOOKUP(E20,Sheet1!$K$2:$P$89,3,FALSE))</f>
        <v>0</v>
      </c>
      <c r="M20" s="135">
        <f t="shared" si="1"/>
        <v>0</v>
      </c>
      <c r="O20" s="16" t="s">
        <v>1827</v>
      </c>
      <c r="Q20" s="17"/>
      <c r="R20" s="17"/>
      <c r="S20" s="18" t="s">
        <v>39</v>
      </c>
      <c r="T20" s="18" t="s">
        <v>53</v>
      </c>
      <c r="U20" s="18" t="s">
        <v>114</v>
      </c>
      <c r="V20" s="18" t="s">
        <v>139</v>
      </c>
      <c r="AF20" s="20" t="s">
        <v>65</v>
      </c>
      <c r="AM20" s="20" t="s">
        <v>1833</v>
      </c>
      <c r="AN20" s="16" t="s">
        <v>2364</v>
      </c>
      <c r="AP20" s="16" t="s">
        <v>1840</v>
      </c>
      <c r="AR20" s="16" t="s">
        <v>2383</v>
      </c>
      <c r="AT20" s="16" t="s">
        <v>1845</v>
      </c>
      <c r="AU20" s="16" t="s">
        <v>2469</v>
      </c>
      <c r="AY20" s="16" t="s">
        <v>1857</v>
      </c>
      <c r="AZ20" s="16" t="s">
        <v>1861</v>
      </c>
      <c r="BD20" s="16" t="s">
        <v>2376</v>
      </c>
      <c r="BI20" s="16" t="s">
        <v>1875</v>
      </c>
      <c r="BL20" s="16" t="s">
        <v>1882</v>
      </c>
      <c r="BU20" s="16" t="s">
        <v>1895</v>
      </c>
      <c r="CC20" s="16" t="s">
        <v>2398</v>
      </c>
      <c r="CM20" s="16" t="s">
        <v>1918</v>
      </c>
      <c r="CU20" s="16" t="s">
        <v>1931</v>
      </c>
      <c r="CY20" s="16" t="s">
        <v>1937</v>
      </c>
      <c r="DD20" s="16" t="s">
        <v>1946</v>
      </c>
      <c r="DG20" s="16" t="s">
        <v>1954</v>
      </c>
      <c r="DI20" s="16" t="s">
        <v>2028</v>
      </c>
      <c r="DJ20" s="16" t="s">
        <v>2032</v>
      </c>
      <c r="DS20" s="16" t="s">
        <v>2044</v>
      </c>
      <c r="DT20" s="16" t="s">
        <v>2047</v>
      </c>
      <c r="ED20" s="16" t="s">
        <v>2059</v>
      </c>
      <c r="EM20" s="16" t="s">
        <v>2073</v>
      </c>
      <c r="EQ20" s="16" t="s">
        <v>2081</v>
      </c>
      <c r="EZ20" s="16" t="s">
        <v>2095</v>
      </c>
      <c r="FA20" s="16" t="s">
        <v>2098</v>
      </c>
      <c r="FD20" s="16" t="s">
        <v>2104</v>
      </c>
      <c r="FF20" s="16" t="s">
        <v>2110</v>
      </c>
      <c r="FS20" s="16" t="s">
        <v>2131</v>
      </c>
      <c r="FU20" s="16" t="s">
        <v>2136</v>
      </c>
      <c r="GM20" s="16" t="s">
        <v>2160</v>
      </c>
      <c r="GY20" s="16" t="s">
        <v>2396</v>
      </c>
      <c r="HC20" s="16" t="s">
        <v>2181</v>
      </c>
      <c r="HI20" s="16" t="s">
        <v>2472</v>
      </c>
      <c r="HM20" s="16" t="s">
        <v>2202</v>
      </c>
      <c r="HN20" s="16" t="s">
        <v>2201</v>
      </c>
      <c r="HP20" s="16" t="s">
        <v>2206</v>
      </c>
      <c r="IE20" s="16" t="s">
        <v>2386</v>
      </c>
      <c r="IN20" s="16" t="s">
        <v>2377</v>
      </c>
      <c r="KY20" s="154"/>
    </row>
    <row r="21" spans="1:311" s="16" customFormat="1" ht="28" customHeight="1" x14ac:dyDescent="0.5">
      <c r="A21"/>
      <c r="B21" s="119" t="s">
        <v>6</v>
      </c>
      <c r="C21" s="125"/>
      <c r="D21" s="120" t="s">
        <v>6</v>
      </c>
      <c r="E21" s="122" t="s">
        <v>6</v>
      </c>
      <c r="F21" s="120" t="s">
        <v>6</v>
      </c>
      <c r="G21" s="119"/>
      <c r="H21" s="119"/>
      <c r="I21" s="119"/>
      <c r="J21" s="135">
        <f>IF(ISNA(VLOOKUP(E21,Sheet1!$K$2:$P$89,2,FALSE)),0,VLOOKUP(E21,Sheet1!$K$2:$P$89,2,FALSE))</f>
        <v>0</v>
      </c>
      <c r="K21" s="135">
        <f>IF(ISNA(VLOOKUP(E21,Sheet1!$K$2:$P$89,5,FALSE)),0,VLOOKUP(E21,Sheet1!$K$2:$P$89,5,FALSE))</f>
        <v>0</v>
      </c>
      <c r="L21" s="135">
        <f>IF(ISNA(VLOOKUP(E21,Sheet1!$K$2:$P$89,3,FALSE)),0,VLOOKUP(E21,Sheet1!$K$2:$P$89,3,FALSE))</f>
        <v>0</v>
      </c>
      <c r="M21" s="135">
        <f t="shared" si="1"/>
        <v>0</v>
      </c>
      <c r="O21" s="16" t="s">
        <v>1829</v>
      </c>
      <c r="Q21" s="17"/>
      <c r="R21" s="17"/>
      <c r="S21" s="18" t="s">
        <v>150</v>
      </c>
      <c r="T21" s="18" t="s">
        <v>57</v>
      </c>
      <c r="U21" s="18" t="s">
        <v>119</v>
      </c>
      <c r="V21" s="18" t="s">
        <v>144</v>
      </c>
      <c r="AF21" s="20" t="s">
        <v>2380</v>
      </c>
      <c r="AM21" s="20" t="s">
        <v>1834</v>
      </c>
      <c r="AN21" s="16" t="s">
        <v>2365</v>
      </c>
      <c r="AU21" s="16" t="s">
        <v>2236</v>
      </c>
      <c r="AY21" s="16" t="s">
        <v>1858</v>
      </c>
      <c r="AZ21" s="16" t="s">
        <v>1862</v>
      </c>
      <c r="BI21" s="16" t="s">
        <v>1876</v>
      </c>
      <c r="BL21" s="16" t="s">
        <v>1883</v>
      </c>
      <c r="BU21" s="16" t="s">
        <v>1896</v>
      </c>
      <c r="CM21" s="16" t="s">
        <v>1919</v>
      </c>
      <c r="CY21" s="16" t="s">
        <v>1938</v>
      </c>
      <c r="DD21" s="16" t="s">
        <v>1947</v>
      </c>
      <c r="DI21" s="16" t="s">
        <v>2029</v>
      </c>
      <c r="ED21" s="16" t="s">
        <v>2060</v>
      </c>
      <c r="EM21" s="16" t="s">
        <v>2074</v>
      </c>
      <c r="FA21" s="16" t="s">
        <v>2099</v>
      </c>
      <c r="FD21" s="16" t="s">
        <v>2105</v>
      </c>
      <c r="FF21" s="16" t="s">
        <v>2111</v>
      </c>
      <c r="FS21" s="16" t="s">
        <v>2132</v>
      </c>
      <c r="HC21" s="16" t="s">
        <v>2182</v>
      </c>
      <c r="HI21" s="16" t="s">
        <v>2193</v>
      </c>
      <c r="IE21" s="16" t="s">
        <v>2387</v>
      </c>
      <c r="KY21" s="154"/>
    </row>
    <row r="22" spans="1:311" s="16" customFormat="1" ht="28" customHeight="1" x14ac:dyDescent="0.5">
      <c r="A22"/>
      <c r="B22" s="119" t="s">
        <v>6</v>
      </c>
      <c r="C22" s="125"/>
      <c r="D22" s="120" t="s">
        <v>6</v>
      </c>
      <c r="E22" s="122" t="s">
        <v>6</v>
      </c>
      <c r="F22" s="120" t="s">
        <v>6</v>
      </c>
      <c r="G22" s="119"/>
      <c r="H22" s="119"/>
      <c r="I22" s="119"/>
      <c r="J22" s="135">
        <f>IF(ISNA(VLOOKUP(E22,Sheet1!$K$2:$P$89,2,FALSE)),0,VLOOKUP(E22,Sheet1!$K$2:$P$89,2,FALSE))</f>
        <v>0</v>
      </c>
      <c r="K22" s="135">
        <f>IF(ISNA(VLOOKUP(E22,Sheet1!$K$2:$P$89,5,FALSE)),0,VLOOKUP(E22,Sheet1!$K$2:$P$89,5,FALSE))</f>
        <v>0</v>
      </c>
      <c r="L22" s="135">
        <f>IF(ISNA(VLOOKUP(E22,Sheet1!$K$2:$P$89,3,FALSE)),0,VLOOKUP(E22,Sheet1!$K$2:$P$89,3,FALSE))</f>
        <v>0</v>
      </c>
      <c r="M22" s="135">
        <f t="shared" si="1"/>
        <v>0</v>
      </c>
      <c r="Q22" s="17"/>
      <c r="R22" s="17"/>
      <c r="S22" s="18" t="s">
        <v>154</v>
      </c>
      <c r="T22" s="18" t="s">
        <v>62</v>
      </c>
      <c r="U22" s="17"/>
      <c r="V22" s="18" t="s">
        <v>149</v>
      </c>
      <c r="AF22" s="20" t="s">
        <v>63</v>
      </c>
      <c r="AM22" s="20" t="s">
        <v>1835</v>
      </c>
      <c r="AN22" s="16" t="s">
        <v>2366</v>
      </c>
      <c r="AU22" s="16" t="s">
        <v>1851</v>
      </c>
      <c r="CY22" s="16" t="s">
        <v>1939</v>
      </c>
      <c r="DD22" s="16" t="s">
        <v>1948</v>
      </c>
      <c r="FD22" s="16" t="s">
        <v>2106</v>
      </c>
      <c r="FF22" s="16" t="s">
        <v>2467</v>
      </c>
      <c r="KY22" s="154"/>
    </row>
    <row r="23" spans="1:311" s="16" customFormat="1" ht="28" customHeight="1" x14ac:dyDescent="0.5">
      <c r="A23"/>
      <c r="B23" s="119" t="s">
        <v>6</v>
      </c>
      <c r="C23" s="125"/>
      <c r="D23" s="120" t="s">
        <v>6</v>
      </c>
      <c r="E23" s="122" t="s">
        <v>6</v>
      </c>
      <c r="F23" s="120" t="s">
        <v>6</v>
      </c>
      <c r="G23" s="119"/>
      <c r="H23" s="119"/>
      <c r="I23" s="119"/>
      <c r="J23" s="135">
        <f>IF(ISNA(VLOOKUP(E23,Sheet1!$K$2:$P$89,2,FALSE)),0,VLOOKUP(E23,Sheet1!$K$2:$P$89,2,FALSE))</f>
        <v>0</v>
      </c>
      <c r="K23" s="135">
        <f>IF(ISNA(VLOOKUP(E23,Sheet1!$K$2:$P$89,5,FALSE)),0,VLOOKUP(E23,Sheet1!$K$2:$P$89,5,FALSE))</f>
        <v>0</v>
      </c>
      <c r="L23" s="135">
        <f>IF(ISNA(VLOOKUP(E23,Sheet1!$K$2:$P$89,3,FALSE)),0,VLOOKUP(E23,Sheet1!$K$2:$P$89,3,FALSE))</f>
        <v>0</v>
      </c>
      <c r="M23" s="135">
        <f t="shared" si="1"/>
        <v>0</v>
      </c>
      <c r="Q23" s="17"/>
      <c r="R23" s="17"/>
      <c r="S23" s="18" t="s">
        <v>2464</v>
      </c>
      <c r="T23" s="18" t="s">
        <v>2456</v>
      </c>
      <c r="U23" s="17"/>
      <c r="V23" s="17"/>
      <c r="AF23" s="20" t="s">
        <v>85</v>
      </c>
      <c r="AN23" s="16" t="s">
        <v>2367</v>
      </c>
      <c r="AU23" s="16" t="s">
        <v>2469</v>
      </c>
      <c r="DD23" s="16" t="s">
        <v>1949</v>
      </c>
      <c r="FF23" s="16" t="s">
        <v>2111</v>
      </c>
      <c r="KY23" s="154"/>
    </row>
    <row r="24" spans="1:311" s="16" customFormat="1" ht="28" customHeight="1" x14ac:dyDescent="0.5">
      <c r="A24"/>
      <c r="B24" s="119" t="s">
        <v>6</v>
      </c>
      <c r="C24" s="125"/>
      <c r="D24" s="120" t="s">
        <v>6</v>
      </c>
      <c r="E24" s="122" t="s">
        <v>6</v>
      </c>
      <c r="F24" s="120" t="s">
        <v>6</v>
      </c>
      <c r="G24" s="119"/>
      <c r="H24" s="119"/>
      <c r="I24" s="119"/>
      <c r="J24" s="135">
        <f>IF(ISNA(VLOOKUP(E24,Sheet1!$K$2:$P$89,2,FALSE)),0,VLOOKUP(E24,Sheet1!$K$2:$P$89,2,FALSE))</f>
        <v>0</v>
      </c>
      <c r="K24" s="135">
        <f>IF(ISNA(VLOOKUP(E24,Sheet1!$K$2:$P$89,5,FALSE)),0,VLOOKUP(E24,Sheet1!$K$2:$P$89,5,FALSE))</f>
        <v>0</v>
      </c>
      <c r="L24" s="135">
        <f>IF(ISNA(VLOOKUP(E24,Sheet1!$K$2:$P$89,3,FALSE)),0,VLOOKUP(E24,Sheet1!$K$2:$P$89,3,FALSE))</f>
        <v>0</v>
      </c>
      <c r="M24" s="135">
        <f t="shared" si="1"/>
        <v>0</v>
      </c>
      <c r="Q24" s="17"/>
      <c r="R24" s="17"/>
      <c r="S24" s="17"/>
      <c r="T24" s="18" t="s">
        <v>71</v>
      </c>
      <c r="U24" s="17"/>
      <c r="V24" s="17"/>
      <c r="AF24" s="20" t="s">
        <v>95</v>
      </c>
      <c r="AN24" s="16" t="s">
        <v>2368</v>
      </c>
      <c r="AU24" s="16" t="s">
        <v>2236</v>
      </c>
      <c r="KY24" s="154"/>
    </row>
    <row r="25" spans="1:311" s="16" customFormat="1" ht="28" customHeight="1" x14ac:dyDescent="0.5">
      <c r="A25"/>
      <c r="B25" s="119" t="s">
        <v>6</v>
      </c>
      <c r="C25" s="125"/>
      <c r="D25" s="120" t="s">
        <v>6</v>
      </c>
      <c r="E25" s="122" t="s">
        <v>6</v>
      </c>
      <c r="F25" s="120" t="s">
        <v>6</v>
      </c>
      <c r="G25" s="119"/>
      <c r="H25" s="119"/>
      <c r="I25" s="119"/>
      <c r="J25" s="135">
        <f>IF(ISNA(VLOOKUP(E25,Sheet1!$K$2:$P$89,2,FALSE)),0,VLOOKUP(E25,Sheet1!$K$2:$P$89,2,FALSE))</f>
        <v>0</v>
      </c>
      <c r="K25" s="135">
        <f>IF(ISNA(VLOOKUP(E25,Sheet1!$K$2:$P$89,5,FALSE)),0,VLOOKUP(E25,Sheet1!$K$2:$P$89,5,FALSE))</f>
        <v>0</v>
      </c>
      <c r="L25" s="135">
        <f>IF(ISNA(VLOOKUP(E25,Sheet1!$K$2:$P$89,3,FALSE)),0,VLOOKUP(E25,Sheet1!$K$2:$P$89,3,FALSE))</f>
        <v>0</v>
      </c>
      <c r="M25" s="135">
        <f t="shared" si="1"/>
        <v>0</v>
      </c>
      <c r="Q25" s="17"/>
      <c r="R25" s="17"/>
      <c r="S25" s="17"/>
      <c r="T25" s="18" t="s">
        <v>76</v>
      </c>
      <c r="U25" s="17"/>
      <c r="V25" s="17"/>
      <c r="AF25" s="20"/>
      <c r="KY25" s="154"/>
    </row>
    <row r="26" spans="1:311" s="16" customFormat="1" ht="28" customHeight="1" x14ac:dyDescent="0.5">
      <c r="A26"/>
      <c r="B26" s="119" t="s">
        <v>6</v>
      </c>
      <c r="C26" s="125"/>
      <c r="D26" s="120" t="s">
        <v>6</v>
      </c>
      <c r="E26" s="122" t="s">
        <v>6</v>
      </c>
      <c r="F26" s="120" t="s">
        <v>6</v>
      </c>
      <c r="G26" s="119"/>
      <c r="H26" s="119"/>
      <c r="I26" s="119"/>
      <c r="J26" s="135">
        <f>IF(ISNA(VLOOKUP(E26,Sheet1!$K$2:$P$89,2,FALSE)),0,VLOOKUP(E26,Sheet1!$K$2:$P$89,2,FALSE))</f>
        <v>0</v>
      </c>
      <c r="K26" s="135">
        <f>IF(ISNA(VLOOKUP(E26,Sheet1!$K$2:$P$89,5,FALSE)),0,VLOOKUP(E26,Sheet1!$K$2:$P$89,5,FALSE))</f>
        <v>0</v>
      </c>
      <c r="L26" s="135">
        <f>IF(ISNA(VLOOKUP(E26,Sheet1!$K$2:$P$89,3,FALSE)),0,VLOOKUP(E26,Sheet1!$K$2:$P$89,3,FALSE))</f>
        <v>0</v>
      </c>
      <c r="M26" s="135">
        <f t="shared" si="1"/>
        <v>0</v>
      </c>
      <c r="Q26" s="17"/>
      <c r="R26" s="17"/>
      <c r="S26" s="17"/>
      <c r="T26" s="18" t="s">
        <v>82</v>
      </c>
      <c r="U26" s="17"/>
      <c r="V26" s="17"/>
      <c r="AF26" s="20"/>
      <c r="KY26" s="154"/>
    </row>
    <row r="27" spans="1:311" s="16" customFormat="1" ht="28" customHeight="1" x14ac:dyDescent="0.5">
      <c r="A27"/>
      <c r="B27" s="119" t="s">
        <v>6</v>
      </c>
      <c r="C27" s="126"/>
      <c r="D27" s="120" t="s">
        <v>6</v>
      </c>
      <c r="E27" s="122" t="s">
        <v>6</v>
      </c>
      <c r="F27" s="123" t="s">
        <v>6</v>
      </c>
      <c r="G27" s="124"/>
      <c r="H27" s="124"/>
      <c r="I27" s="124"/>
      <c r="J27" s="135">
        <f>IF(ISNA(VLOOKUP(E27,Sheet1!$K$2:$P$89,2,FALSE)),0,VLOOKUP(E27,Sheet1!$K$2:$P$89,2,FALSE))</f>
        <v>0</v>
      </c>
      <c r="K27" s="135">
        <f>IF(ISNA(VLOOKUP(E27,Sheet1!$K$2:$P$89,5,FALSE)),0,VLOOKUP(E27,Sheet1!$K$2:$P$89,5,FALSE))</f>
        <v>0</v>
      </c>
      <c r="L27" s="135">
        <f>IF(ISNA(VLOOKUP(E27,Sheet1!$K$2:$P$89,3,FALSE)),0,VLOOKUP(E27,Sheet1!$K$2:$P$89,3,FALSE))</f>
        <v>0</v>
      </c>
      <c r="M27" s="135">
        <f t="shared" ref="M27" si="2">J27+L27+K27</f>
        <v>0</v>
      </c>
      <c r="Q27" s="17"/>
      <c r="R27" s="17"/>
      <c r="S27" s="17"/>
      <c r="T27" s="18" t="s">
        <v>2465</v>
      </c>
      <c r="U27" s="17"/>
      <c r="V27" s="17"/>
      <c r="AF27" s="20"/>
      <c r="KY27" s="154"/>
    </row>
    <row r="28" spans="1:311" s="16" customFormat="1" ht="28" customHeight="1" x14ac:dyDescent="0.5">
      <c r="A28"/>
      <c r="B28" s="119" t="s">
        <v>6</v>
      </c>
      <c r="C28" s="126"/>
      <c r="D28" s="120" t="s">
        <v>6</v>
      </c>
      <c r="E28" s="122" t="s">
        <v>6</v>
      </c>
      <c r="F28" s="123" t="s">
        <v>6</v>
      </c>
      <c r="G28" s="124"/>
      <c r="H28" s="124"/>
      <c r="I28" s="124"/>
      <c r="J28" s="135">
        <f>IF(ISNA(VLOOKUP(E28,Sheet1!$K$2:$P$89,2,FALSE)),0,VLOOKUP(E28,Sheet1!$K$2:$P$89,2,FALSE))</f>
        <v>0</v>
      </c>
      <c r="K28" s="135">
        <f>IF(ISNA(VLOOKUP(E28,Sheet1!$K$2:$P$89,5,FALSE)),0,VLOOKUP(E28,Sheet1!$K$2:$P$89,5,FALSE))</f>
        <v>0</v>
      </c>
      <c r="L28" s="135">
        <f>IF(ISNA(VLOOKUP(E28,Sheet1!$K$2:$P$89,3,FALSE)),0,VLOOKUP(E28,Sheet1!$K$2:$P$89,3,FALSE))</f>
        <v>0</v>
      </c>
      <c r="M28" s="135">
        <f t="shared" si="1"/>
        <v>0</v>
      </c>
      <c r="Q28" s="17"/>
      <c r="R28" s="17"/>
      <c r="S28" s="17"/>
      <c r="T28" s="18" t="s">
        <v>87</v>
      </c>
      <c r="U28" s="17"/>
      <c r="V28" s="17"/>
      <c r="AF28" s="20"/>
      <c r="KY28" s="154"/>
    </row>
    <row r="29" spans="1:311" s="16" customFormat="1" ht="28" customHeight="1" x14ac:dyDescent="0.5">
      <c r="A29"/>
      <c r="B29" s="119" t="s">
        <v>6</v>
      </c>
      <c r="C29" s="126"/>
      <c r="D29" s="120" t="s">
        <v>6</v>
      </c>
      <c r="E29" s="122" t="s">
        <v>6</v>
      </c>
      <c r="F29" s="123" t="s">
        <v>6</v>
      </c>
      <c r="G29" s="124"/>
      <c r="H29" s="124"/>
      <c r="I29" s="124"/>
      <c r="J29" s="135">
        <f>IF(ISNA(VLOOKUP(E29,Sheet1!$K$2:$P$89,2,FALSE)),0,VLOOKUP(E29,Sheet1!$K$2:$P$89,2,FALSE))</f>
        <v>0</v>
      </c>
      <c r="K29" s="135">
        <f>IF(ISNA(VLOOKUP(E29,Sheet1!$K$2:$P$89,5,FALSE)),0,VLOOKUP(E29,Sheet1!$K$2:$P$89,5,FALSE))</f>
        <v>0</v>
      </c>
      <c r="L29" s="135">
        <f>IF(ISNA(VLOOKUP(E29,Sheet1!$K$2:$P$89,3,FALSE)),0,VLOOKUP(E29,Sheet1!$K$2:$P$89,3,FALSE))</f>
        <v>0</v>
      </c>
      <c r="M29" s="135">
        <f t="shared" si="1"/>
        <v>0</v>
      </c>
      <c r="Q29" s="17"/>
      <c r="R29" s="17"/>
      <c r="S29" s="17"/>
      <c r="T29" s="18" t="s">
        <v>168</v>
      </c>
      <c r="U29" s="17"/>
      <c r="V29" s="17"/>
      <c r="AF29" s="20"/>
      <c r="KY29" s="154"/>
    </row>
    <row r="30" spans="1:311" s="16" customFormat="1" ht="28" customHeight="1" x14ac:dyDescent="0.5">
      <c r="A30"/>
      <c r="B30" s="139" t="s">
        <v>2468</v>
      </c>
      <c r="C30" s="140"/>
      <c r="D30" s="141"/>
      <c r="E30" s="142"/>
      <c r="F30" s="141"/>
      <c r="G30" s="143"/>
      <c r="H30" s="143"/>
      <c r="I30" s="144"/>
      <c r="J30" s="145"/>
      <c r="K30" s="145"/>
      <c r="L30" s="145"/>
      <c r="M30" s="146"/>
      <c r="Q30" s="17"/>
      <c r="R30" s="17"/>
      <c r="S30" s="17"/>
      <c r="T30" s="18" t="s">
        <v>2449</v>
      </c>
      <c r="U30" s="17"/>
      <c r="V30" s="17"/>
      <c r="AF30" s="20"/>
      <c r="KY30" s="154"/>
    </row>
    <row r="31" spans="1:311" s="16" customFormat="1" ht="28" customHeight="1" x14ac:dyDescent="0.5">
      <c r="A31"/>
      <c r="B31" s="129"/>
      <c r="C31" s="129"/>
      <c r="D31" s="127"/>
      <c r="E31" s="130"/>
      <c r="F31" s="127" t="s">
        <v>6</v>
      </c>
      <c r="G31" s="129"/>
      <c r="H31" s="129"/>
      <c r="I31" s="129"/>
      <c r="J31" s="133"/>
      <c r="K31" s="133"/>
      <c r="L31" s="133"/>
      <c r="M31" s="133"/>
      <c r="Q31" s="17"/>
      <c r="R31" s="17"/>
      <c r="S31" s="17"/>
      <c r="T31" s="18" t="s">
        <v>2448</v>
      </c>
      <c r="U31" s="17"/>
      <c r="V31" s="17"/>
      <c r="AF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KY31" s="154"/>
    </row>
    <row r="32" spans="1:311" s="16" customFormat="1" ht="28" customHeight="1" x14ac:dyDescent="0.5">
      <c r="A32"/>
      <c r="B32" s="131"/>
      <c r="C32" s="131"/>
      <c r="D32" s="128"/>
      <c r="E32" s="132"/>
      <c r="F32" s="128" t="s">
        <v>6</v>
      </c>
      <c r="G32" s="131"/>
      <c r="H32" s="131"/>
      <c r="I32" s="131"/>
      <c r="J32" s="134"/>
      <c r="K32" s="134"/>
      <c r="L32" s="134"/>
      <c r="M32" s="134"/>
      <c r="Q32" s="17"/>
      <c r="R32" s="17"/>
      <c r="S32" s="17"/>
      <c r="T32" s="18" t="s">
        <v>2454</v>
      </c>
      <c r="U32" s="17"/>
      <c r="V32" s="17"/>
      <c r="AF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KY32" s="154"/>
    </row>
    <row r="33" spans="1:311" s="16" customFormat="1" ht="15.5" x14ac:dyDescent="0.35">
      <c r="A33"/>
      <c r="B33" s="27"/>
      <c r="C33" s="27"/>
      <c r="D33" s="28"/>
      <c r="E33" s="27"/>
      <c r="F33" s="27"/>
      <c r="G33" s="27"/>
      <c r="H33" s="27"/>
      <c r="I33" s="27"/>
      <c r="J33" s="29"/>
      <c r="K33" s="29"/>
      <c r="L33" s="29"/>
      <c r="M33" s="29"/>
      <c r="Q33" s="17"/>
      <c r="R33" s="17"/>
      <c r="S33" s="17"/>
      <c r="T33" s="18" t="s">
        <v>2457</v>
      </c>
      <c r="AF33" s="20" t="s">
        <v>78</v>
      </c>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KY33" s="154"/>
    </row>
    <row r="34" spans="1:311" s="16" customFormat="1" ht="33.75" customHeight="1" x14ac:dyDescent="0.45">
      <c r="A34"/>
      <c r="B34" s="27"/>
      <c r="C34" s="27"/>
      <c r="D34" s="28"/>
      <c r="E34" s="27"/>
      <c r="F34" s="27"/>
      <c r="G34" s="27"/>
      <c r="H34" s="27"/>
      <c r="I34" s="147" t="s">
        <v>1958</v>
      </c>
      <c r="J34" s="136">
        <f>SUM(J16+J17+J18+J19+J20+J21+J22+J23+J24+J25+J26++J27+J28+J31+J32+J29)</f>
        <v>0</v>
      </c>
      <c r="K34" s="41">
        <f>SUM(K16+K17+K18+K19+K20+K21+K22+K23+K24+K25+K26+K28+K31+K32+K29)+J27</f>
        <v>0</v>
      </c>
      <c r="L34" s="41">
        <f>SUM(L16+L17+L18+L19+L20+L21+L22+L23+L24+L25+L26+L28+L31+L32+L29)+J27</f>
        <v>0</v>
      </c>
      <c r="M34" s="41">
        <f>SUM(M16+M17+M18+M19+M20+M21+M22+M23+M24+M25+M26+M28+M31+M32+M29)+J27</f>
        <v>0</v>
      </c>
      <c r="O34" s="16" t="s">
        <v>2442</v>
      </c>
      <c r="R34" s="16" t="s">
        <v>2409</v>
      </c>
      <c r="S34" s="16" t="s">
        <v>2408</v>
      </c>
      <c r="T34" s="16" t="s">
        <v>2410</v>
      </c>
      <c r="U34" s="16" t="s">
        <v>2411</v>
      </c>
      <c r="V34" s="16" t="s">
        <v>2412</v>
      </c>
      <c r="AF34" s="20" t="s">
        <v>83</v>
      </c>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KY34" s="154"/>
    </row>
    <row r="35" spans="1:311" s="16" customFormat="1" ht="33.75" customHeight="1" x14ac:dyDescent="0.45">
      <c r="A35"/>
      <c r="B35" s="232" t="s">
        <v>1969</v>
      </c>
      <c r="C35" s="232"/>
      <c r="D35" s="232"/>
      <c r="E35" s="232"/>
      <c r="F35" s="232"/>
      <c r="G35" s="27"/>
      <c r="H35" s="27"/>
      <c r="I35" s="148"/>
      <c r="J35" s="149"/>
      <c r="K35" s="150"/>
      <c r="L35" s="150"/>
      <c r="M35" s="150"/>
      <c r="O35" s="16" t="s">
        <v>6</v>
      </c>
      <c r="Q35" s="17" t="s">
        <v>6</v>
      </c>
      <c r="R35" s="17" t="s">
        <v>6</v>
      </c>
      <c r="S35" s="17" t="s">
        <v>6</v>
      </c>
      <c r="T35" s="17" t="s">
        <v>6</v>
      </c>
      <c r="U35" s="17" t="s">
        <v>6</v>
      </c>
      <c r="V35" s="17" t="s">
        <v>6</v>
      </c>
      <c r="AF35" s="20" t="s">
        <v>88</v>
      </c>
      <c r="AM35" s="20" t="s">
        <v>1246</v>
      </c>
      <c r="AN35" s="20" t="s">
        <v>1250</v>
      </c>
      <c r="AO35" s="20" t="s">
        <v>1265</v>
      </c>
      <c r="AP35" s="20" t="s">
        <v>1268</v>
      </c>
      <c r="AQ35" s="20" t="s">
        <v>1272</v>
      </c>
      <c r="AR35" s="20" t="s">
        <v>2355</v>
      </c>
      <c r="AS35" s="20" t="s">
        <v>2356</v>
      </c>
      <c r="AT35" s="20" t="s">
        <v>1288</v>
      </c>
      <c r="AU35" s="20" t="s">
        <v>1292</v>
      </c>
      <c r="AV35" s="20" t="s">
        <v>1296</v>
      </c>
      <c r="AW35" s="20" t="s">
        <v>1300</v>
      </c>
      <c r="AX35" s="20" t="s">
        <v>1304</v>
      </c>
      <c r="AY35" s="20" t="s">
        <v>1319</v>
      </c>
      <c r="AZ35" s="20" t="s">
        <v>1334</v>
      </c>
      <c r="BA35" s="20" t="s">
        <v>1341</v>
      </c>
      <c r="BB35" s="20" t="s">
        <v>1344</v>
      </c>
      <c r="BC35" s="20" t="s">
        <v>1348</v>
      </c>
      <c r="BD35" s="20" t="s">
        <v>1351</v>
      </c>
      <c r="BE35" s="20" t="s">
        <v>1355</v>
      </c>
      <c r="BF35" s="20" t="s">
        <v>1359</v>
      </c>
      <c r="BG35" s="20" t="s">
        <v>1367</v>
      </c>
      <c r="BH35" s="20" t="s">
        <v>1371</v>
      </c>
      <c r="BI35" s="20" t="s">
        <v>1375</v>
      </c>
      <c r="BJ35" s="20" t="s">
        <v>1379</v>
      </c>
      <c r="BK35" s="20" t="s">
        <v>1383</v>
      </c>
      <c r="BL35" s="20" t="s">
        <v>1387</v>
      </c>
      <c r="BM35" s="20" t="s">
        <v>2357</v>
      </c>
      <c r="BN35" s="20" t="s">
        <v>1395</v>
      </c>
      <c r="BO35" s="20" t="s">
        <v>1403</v>
      </c>
      <c r="BP35" s="20" t="s">
        <v>1411</v>
      </c>
      <c r="BQ35" s="20" t="s">
        <v>2358</v>
      </c>
      <c r="BR35" s="20" t="s">
        <v>1419</v>
      </c>
      <c r="BS35" s="20" t="s">
        <v>1427</v>
      </c>
      <c r="BT35" s="20" t="s">
        <v>2359</v>
      </c>
      <c r="BU35" s="20" t="s">
        <v>1439</v>
      </c>
      <c r="BV35" s="20" t="s">
        <v>1443</v>
      </c>
      <c r="BW35" s="20" t="s">
        <v>1446</v>
      </c>
      <c r="BX35" s="20" t="s">
        <v>1449</v>
      </c>
      <c r="BY35" s="20" t="s">
        <v>2360</v>
      </c>
      <c r="BZ35" s="20" t="s">
        <v>1464</v>
      </c>
      <c r="CA35" s="20" t="s">
        <v>1467</v>
      </c>
      <c r="CB35" s="20" t="s">
        <v>1470</v>
      </c>
      <c r="CC35" s="20" t="s">
        <v>1478</v>
      </c>
      <c r="CD35" s="20" t="s">
        <v>1486</v>
      </c>
      <c r="CE35" s="20" t="s">
        <v>1494</v>
      </c>
      <c r="CF35" s="20" t="s">
        <v>1498</v>
      </c>
      <c r="CG35" s="20" t="s">
        <v>2361</v>
      </c>
      <c r="CH35" s="20" t="s">
        <v>1509</v>
      </c>
      <c r="CI35" s="20" t="s">
        <v>1520</v>
      </c>
      <c r="CJ35" s="20" t="s">
        <v>1527</v>
      </c>
      <c r="CK35" s="20" t="s">
        <v>1535</v>
      </c>
      <c r="CL35" s="20" t="s">
        <v>1538</v>
      </c>
      <c r="CM35" s="20" t="s">
        <v>1542</v>
      </c>
      <c r="CN35" s="20" t="s">
        <v>1550</v>
      </c>
      <c r="CO35" s="20" t="s">
        <v>1554</v>
      </c>
      <c r="CP35" s="20" t="s">
        <v>1557</v>
      </c>
      <c r="CQ35" s="20" t="s">
        <v>1561</v>
      </c>
      <c r="CR35" s="20" t="s">
        <v>1565</v>
      </c>
      <c r="CS35" s="20" t="s">
        <v>1569</v>
      </c>
      <c r="CT35" s="20" t="s">
        <v>1575</v>
      </c>
      <c r="CU35" s="20" t="s">
        <v>1579</v>
      </c>
      <c r="CV35" s="20" t="s">
        <v>1583</v>
      </c>
      <c r="CW35" s="20" t="s">
        <v>1591</v>
      </c>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KY35" s="154"/>
    </row>
    <row r="36" spans="1:311" s="16" customFormat="1" ht="39.75" customHeight="1" thickBot="1" x14ac:dyDescent="0.5">
      <c r="A36"/>
      <c r="B36" s="232" t="s">
        <v>2015</v>
      </c>
      <c r="C36" s="232"/>
      <c r="D36" s="232"/>
      <c r="E36" s="232"/>
      <c r="F36" s="232"/>
      <c r="G36" s="27"/>
      <c r="H36" s="27"/>
      <c r="I36" s="151" t="s">
        <v>1959</v>
      </c>
      <c r="J36" s="152">
        <f>J34</f>
        <v>0</v>
      </c>
      <c r="K36" s="153"/>
      <c r="L36" s="150"/>
      <c r="M36" s="150"/>
      <c r="O36" s="16" t="s">
        <v>2409</v>
      </c>
      <c r="Q36" s="17"/>
      <c r="R36" s="18" t="s">
        <v>92</v>
      </c>
      <c r="S36" s="18" t="s">
        <v>2444</v>
      </c>
      <c r="T36" s="18" t="s">
        <v>2413</v>
      </c>
      <c r="U36" s="18" t="s">
        <v>101</v>
      </c>
      <c r="V36" s="18" t="s">
        <v>124</v>
      </c>
      <c r="AF36" s="20" t="s">
        <v>127</v>
      </c>
      <c r="AM36" s="20" t="s">
        <v>6</v>
      </c>
      <c r="AN36" s="20" t="s">
        <v>6</v>
      </c>
      <c r="AO36" s="20" t="s">
        <v>6</v>
      </c>
      <c r="AP36" s="20" t="s">
        <v>6</v>
      </c>
      <c r="AQ36" s="20" t="s">
        <v>6</v>
      </c>
      <c r="AR36" s="20" t="s">
        <v>6</v>
      </c>
      <c r="AS36" s="20" t="s">
        <v>6</v>
      </c>
      <c r="AT36" s="20" t="s">
        <v>6</v>
      </c>
      <c r="AU36" s="20" t="s">
        <v>6</v>
      </c>
      <c r="AV36" s="20" t="s">
        <v>6</v>
      </c>
      <c r="AW36" s="20" t="s">
        <v>6</v>
      </c>
      <c r="AX36" s="20" t="s">
        <v>6</v>
      </c>
      <c r="AY36" s="20" t="s">
        <v>6</v>
      </c>
      <c r="AZ36" s="20" t="s">
        <v>6</v>
      </c>
      <c r="BA36" s="20" t="s">
        <v>6</v>
      </c>
      <c r="BB36" s="20" t="s">
        <v>6</v>
      </c>
      <c r="BC36" s="20" t="s">
        <v>6</v>
      </c>
      <c r="BD36" s="20" t="s">
        <v>6</v>
      </c>
      <c r="BE36" s="20" t="s">
        <v>6</v>
      </c>
      <c r="BF36" s="20" t="s">
        <v>6</v>
      </c>
      <c r="BG36" s="20" t="s">
        <v>6</v>
      </c>
      <c r="BH36" s="20" t="s">
        <v>6</v>
      </c>
      <c r="BI36" s="20" t="s">
        <v>6</v>
      </c>
      <c r="BJ36" s="20" t="s">
        <v>6</v>
      </c>
      <c r="BK36" s="20" t="s">
        <v>6</v>
      </c>
      <c r="BL36" s="20" t="s">
        <v>6</v>
      </c>
      <c r="BM36" s="20" t="s">
        <v>6</v>
      </c>
      <c r="BN36" s="20" t="s">
        <v>6</v>
      </c>
      <c r="BO36" s="20" t="s">
        <v>6</v>
      </c>
      <c r="BP36" s="20" t="s">
        <v>6</v>
      </c>
      <c r="BQ36" s="20" t="s">
        <v>6</v>
      </c>
      <c r="BR36" s="20" t="s">
        <v>6</v>
      </c>
      <c r="BS36" s="20" t="s">
        <v>6</v>
      </c>
      <c r="BT36" s="20" t="s">
        <v>6</v>
      </c>
      <c r="BU36" s="20" t="s">
        <v>6</v>
      </c>
      <c r="BV36" s="20" t="s">
        <v>6</v>
      </c>
      <c r="BW36" s="20" t="s">
        <v>6</v>
      </c>
      <c r="BX36" s="20" t="s">
        <v>6</v>
      </c>
      <c r="BY36" s="20" t="s">
        <v>6</v>
      </c>
      <c r="BZ36" s="20" t="s">
        <v>6</v>
      </c>
      <c r="CA36" s="20" t="s">
        <v>6</v>
      </c>
      <c r="CB36" s="20" t="s">
        <v>6</v>
      </c>
      <c r="CC36" s="20" t="s">
        <v>6</v>
      </c>
      <c r="CD36" s="20" t="s">
        <v>6</v>
      </c>
      <c r="CE36" s="20" t="s">
        <v>6</v>
      </c>
      <c r="CF36" s="20" t="s">
        <v>6</v>
      </c>
      <c r="CG36" s="20" t="s">
        <v>6</v>
      </c>
      <c r="CH36" s="20" t="s">
        <v>6</v>
      </c>
      <c r="CI36" s="20" t="s">
        <v>6</v>
      </c>
      <c r="CJ36" s="20" t="s">
        <v>6</v>
      </c>
      <c r="CK36" s="20" t="s">
        <v>6</v>
      </c>
      <c r="CL36" s="20" t="s">
        <v>6</v>
      </c>
      <c r="CM36" s="20" t="s">
        <v>6</v>
      </c>
      <c r="CN36" s="20" t="s">
        <v>6</v>
      </c>
      <c r="CO36" s="20" t="s">
        <v>6</v>
      </c>
      <c r="CP36" s="20" t="s">
        <v>6</v>
      </c>
      <c r="CQ36" s="20" t="s">
        <v>6</v>
      </c>
      <c r="CR36" s="20" t="s">
        <v>6</v>
      </c>
      <c r="CS36" s="20" t="s">
        <v>6</v>
      </c>
      <c r="CT36" s="20" t="s">
        <v>6</v>
      </c>
      <c r="CU36" s="20" t="s">
        <v>6</v>
      </c>
      <c r="CV36" s="20" t="s">
        <v>6</v>
      </c>
      <c r="CW36" s="20" t="s">
        <v>6</v>
      </c>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KY36" s="154"/>
    </row>
    <row r="37" spans="1:311" s="16" customFormat="1" ht="39.75" customHeight="1" x14ac:dyDescent="0.5">
      <c r="A37"/>
      <c r="B37" s="232" t="s">
        <v>1974</v>
      </c>
      <c r="C37" s="232"/>
      <c r="D37" s="232"/>
      <c r="E37" s="232"/>
      <c r="F37" s="232"/>
      <c r="G37" s="27"/>
      <c r="H37" s="27"/>
      <c r="I37" s="43" t="s">
        <v>1975</v>
      </c>
      <c r="J37" s="264"/>
      <c r="K37" s="265"/>
      <c r="L37" s="262" t="s">
        <v>2018</v>
      </c>
      <c r="M37" s="263"/>
      <c r="O37" s="16" t="s">
        <v>2408</v>
      </c>
      <c r="Q37" s="17"/>
      <c r="R37" s="18" t="s">
        <v>135</v>
      </c>
      <c r="S37" s="18" t="s">
        <v>2445</v>
      </c>
      <c r="T37" s="18" t="s">
        <v>2414</v>
      </c>
      <c r="U37" s="18" t="s">
        <v>105</v>
      </c>
      <c r="V37" s="18" t="s">
        <v>129</v>
      </c>
      <c r="AF37" s="20"/>
      <c r="AM37" s="16" t="s">
        <v>2243</v>
      </c>
      <c r="AN37" s="16" t="s">
        <v>2244</v>
      </c>
      <c r="AO37" s="16" t="s">
        <v>2246</v>
      </c>
      <c r="AP37" s="16" t="s">
        <v>2247</v>
      </c>
      <c r="AQ37" s="16" t="s">
        <v>2248</v>
      </c>
      <c r="AR37" s="16" t="s">
        <v>2249</v>
      </c>
      <c r="AS37" s="16" t="s">
        <v>2251</v>
      </c>
      <c r="AT37" s="16" t="s">
        <v>2231</v>
      </c>
      <c r="AU37" s="16" t="s">
        <v>2254</v>
      </c>
      <c r="AV37" s="16" t="s">
        <v>2255</v>
      </c>
      <c r="AW37" s="16" t="s">
        <v>2256</v>
      </c>
      <c r="AX37" s="16" t="s">
        <v>2257</v>
      </c>
      <c r="AY37" s="16" t="s">
        <v>2258</v>
      </c>
      <c r="AZ37" s="16" t="s">
        <v>2259</v>
      </c>
      <c r="BA37" s="16" t="s">
        <v>2260</v>
      </c>
      <c r="BB37" s="16" t="s">
        <v>2261</v>
      </c>
      <c r="BC37" s="16" t="s">
        <v>2262</v>
      </c>
      <c r="BD37" s="16" t="s">
        <v>2263</v>
      </c>
      <c r="BE37" s="16" t="s">
        <v>2264</v>
      </c>
      <c r="BF37" s="16" t="s">
        <v>2254</v>
      </c>
      <c r="BG37" s="16" t="s">
        <v>2255</v>
      </c>
      <c r="BH37" s="16" t="s">
        <v>2234</v>
      </c>
      <c r="BI37" s="16" t="s">
        <v>2265</v>
      </c>
      <c r="BJ37" s="16" t="s">
        <v>2266</v>
      </c>
      <c r="BK37" s="16" t="s">
        <v>2267</v>
      </c>
      <c r="BL37" s="16" t="s">
        <v>2271</v>
      </c>
      <c r="BM37" s="16" t="s">
        <v>2272</v>
      </c>
      <c r="BN37" s="16" t="s">
        <v>2234</v>
      </c>
      <c r="BO37" s="16" t="s">
        <v>2273</v>
      </c>
      <c r="BP37" s="16" t="s">
        <v>2274</v>
      </c>
      <c r="BQ37" s="16" t="s">
        <v>2275</v>
      </c>
      <c r="BR37" s="16" t="s">
        <v>2224</v>
      </c>
      <c r="BS37" s="16" t="s">
        <v>2276</v>
      </c>
      <c r="BT37" s="16" t="s">
        <v>2277</v>
      </c>
      <c r="BU37" s="16" t="s">
        <v>2224</v>
      </c>
      <c r="BV37" s="16" t="s">
        <v>2218</v>
      </c>
      <c r="BW37" s="16" t="s">
        <v>2262</v>
      </c>
      <c r="BX37" s="16" t="s">
        <v>2279</v>
      </c>
      <c r="BY37" s="16" t="s">
        <v>2280</v>
      </c>
      <c r="BZ37" s="16" t="s">
        <v>2265</v>
      </c>
      <c r="CA37" s="16" t="s">
        <v>2281</v>
      </c>
      <c r="CB37" s="16" t="s">
        <v>2282</v>
      </c>
      <c r="CC37" s="16" t="s">
        <v>2262</v>
      </c>
      <c r="CD37" s="16" t="s">
        <v>2283</v>
      </c>
      <c r="CE37" s="16" t="s">
        <v>2284</v>
      </c>
      <c r="CF37" s="16" t="s">
        <v>2287</v>
      </c>
      <c r="CG37" s="16" t="s">
        <v>2288</v>
      </c>
      <c r="CH37" s="16" t="s">
        <v>2289</v>
      </c>
      <c r="CI37" s="16" t="s">
        <v>2290</v>
      </c>
      <c r="CJ37" s="16" t="s">
        <v>2199</v>
      </c>
      <c r="CK37" s="16" t="s">
        <v>2291</v>
      </c>
      <c r="CL37" s="16" t="s">
        <v>2292</v>
      </c>
      <c r="CM37" s="16" t="s">
        <v>2293</v>
      </c>
      <c r="CN37" s="16" t="s">
        <v>2262</v>
      </c>
      <c r="CO37" s="16" t="s">
        <v>2231</v>
      </c>
      <c r="CP37" s="16" t="s">
        <v>2294</v>
      </c>
      <c r="CQ37" s="16" t="s">
        <v>2264</v>
      </c>
      <c r="CR37" s="16" t="s">
        <v>2255</v>
      </c>
      <c r="CS37" s="16" t="s">
        <v>2291</v>
      </c>
      <c r="CT37" s="16" t="s">
        <v>2295</v>
      </c>
      <c r="CU37" s="16" t="s">
        <v>2296</v>
      </c>
      <c r="CV37" s="16" t="s">
        <v>2298</v>
      </c>
      <c r="CW37" s="16" t="s">
        <v>2299</v>
      </c>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KY37" s="154"/>
    </row>
    <row r="38" spans="1:311" s="16" customFormat="1" ht="40.5" customHeight="1" x14ac:dyDescent="0.35">
      <c r="B38" s="37" t="s">
        <v>2016</v>
      </c>
      <c r="C38" s="37"/>
      <c r="D38" s="38"/>
      <c r="E38" s="37"/>
      <c r="F38"/>
      <c r="G38" s="37" t="s">
        <v>1977</v>
      </c>
      <c r="H38" s="39"/>
      <c r="I38" s="27"/>
      <c r="J38" s="27" t="s">
        <v>1978</v>
      </c>
      <c r="K38" s="27"/>
      <c r="L38" s="27"/>
      <c r="M38"/>
      <c r="O38" s="16" t="s">
        <v>2410</v>
      </c>
      <c r="Q38" s="17"/>
      <c r="R38" s="17"/>
      <c r="S38" s="18" t="s">
        <v>2443</v>
      </c>
      <c r="T38" s="18" t="s">
        <v>2415</v>
      </c>
      <c r="U38" s="18" t="s">
        <v>109</v>
      </c>
      <c r="V38" s="18" t="s">
        <v>134</v>
      </c>
      <c r="AF38" s="20" t="s">
        <v>1956</v>
      </c>
      <c r="AN38" s="16" t="s">
        <v>2245</v>
      </c>
      <c r="AR38" s="16" t="s">
        <v>2250</v>
      </c>
      <c r="AS38" s="16" t="s">
        <v>2252</v>
      </c>
      <c r="AU38" s="16" t="s">
        <v>2234</v>
      </c>
      <c r="BK38" s="16" t="s">
        <v>2268</v>
      </c>
      <c r="BM38" s="16" t="s">
        <v>2231</v>
      </c>
      <c r="BT38" s="16" t="s">
        <v>2278</v>
      </c>
      <c r="CB38" s="16" t="s">
        <v>2231</v>
      </c>
      <c r="CF38" s="16" t="s">
        <v>2286</v>
      </c>
      <c r="CG38" s="16" t="s">
        <v>2285</v>
      </c>
      <c r="CU38" s="16" t="s">
        <v>2297</v>
      </c>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KY38" s="154"/>
    </row>
    <row r="39" spans="1:311" s="16" customFormat="1" ht="40.5" customHeight="1" x14ac:dyDescent="0.35">
      <c r="B39" s="259"/>
      <c r="C39" s="260"/>
      <c r="D39" s="260"/>
      <c r="E39" s="261"/>
      <c r="F39"/>
      <c r="G39" s="121" t="s">
        <v>1973</v>
      </c>
      <c r="H39" s="32"/>
      <c r="I39"/>
      <c r="J39" s="259"/>
      <c r="K39" s="260"/>
      <c r="L39" s="260"/>
      <c r="M39" s="261"/>
      <c r="O39" s="16" t="s">
        <v>2411</v>
      </c>
      <c r="Q39" s="17"/>
      <c r="R39" s="17"/>
      <c r="S39" s="18" t="s">
        <v>2446</v>
      </c>
      <c r="T39" s="18" t="s">
        <v>2416</v>
      </c>
      <c r="U39" s="18" t="s">
        <v>114</v>
      </c>
      <c r="V39" s="18" t="s">
        <v>139</v>
      </c>
      <c r="AF39" s="20"/>
      <c r="AS39" s="16" t="s">
        <v>2253</v>
      </c>
      <c r="BK39" s="16" t="s">
        <v>2269</v>
      </c>
      <c r="CG39" s="16" t="s">
        <v>1896</v>
      </c>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KY39" s="154"/>
    </row>
    <row r="40" spans="1:311" s="16" customFormat="1" ht="40.5" customHeight="1" x14ac:dyDescent="0.35">
      <c r="B40"/>
      <c r="C40"/>
      <c r="D40" s="12"/>
      <c r="E40"/>
      <c r="F40"/>
      <c r="G40"/>
      <c r="H40"/>
      <c r="I40"/>
      <c r="J40"/>
      <c r="K40"/>
      <c r="L40"/>
      <c r="M40"/>
      <c r="O40" s="16" t="s">
        <v>2424</v>
      </c>
      <c r="Q40" s="17"/>
      <c r="R40" s="17"/>
      <c r="S40" s="18" t="s">
        <v>2438</v>
      </c>
      <c r="T40" s="18" t="s">
        <v>2417</v>
      </c>
      <c r="U40" s="18" t="s">
        <v>119</v>
      </c>
      <c r="V40" s="18" t="s">
        <v>144</v>
      </c>
      <c r="AF40" s="20"/>
      <c r="BK40" s="16" t="s">
        <v>2270</v>
      </c>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KY40" s="154"/>
    </row>
    <row r="41" spans="1:311" s="16" customFormat="1" ht="40.5" customHeight="1" x14ac:dyDescent="0.35">
      <c r="D41" s="22"/>
      <c r="Q41" s="17"/>
      <c r="R41" s="17"/>
      <c r="S41" s="18" t="s">
        <v>2439</v>
      </c>
      <c r="T41" s="18" t="s">
        <v>2418</v>
      </c>
      <c r="U41" s="17"/>
      <c r="V41" s="18" t="s">
        <v>149</v>
      </c>
      <c r="AF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KY41" s="154"/>
    </row>
    <row r="42" spans="1:311" s="16" customFormat="1" ht="40.5" customHeight="1" x14ac:dyDescent="0.35">
      <c r="D42" s="22"/>
      <c r="Q42" s="17"/>
      <c r="R42" s="17"/>
      <c r="S42" s="18" t="s">
        <v>2462</v>
      </c>
      <c r="T42" s="18" t="s">
        <v>2458</v>
      </c>
      <c r="U42" s="17"/>
      <c r="V42" s="17"/>
      <c r="AF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KY42" s="154"/>
    </row>
    <row r="43" spans="1:311" s="154" customFormat="1" ht="40.5" customHeight="1" x14ac:dyDescent="0.35">
      <c r="B43" s="16"/>
      <c r="C43" s="16"/>
      <c r="D43" s="22"/>
      <c r="E43" s="16"/>
      <c r="F43" s="16"/>
      <c r="G43" s="16"/>
      <c r="H43" s="16"/>
      <c r="N43" s="16"/>
      <c r="O43" s="16"/>
      <c r="P43" s="16"/>
      <c r="Q43" s="17"/>
      <c r="R43" s="17"/>
      <c r="S43" s="17"/>
      <c r="T43" s="18" t="s">
        <v>2419</v>
      </c>
      <c r="U43" s="17"/>
      <c r="V43" s="17"/>
      <c r="W43" s="16"/>
      <c r="X43" s="16"/>
      <c r="Y43" s="16"/>
      <c r="Z43" s="16"/>
      <c r="AA43" s="16"/>
      <c r="AB43" s="16"/>
      <c r="AC43" s="16"/>
      <c r="AD43" s="16"/>
      <c r="AE43" s="16"/>
      <c r="AF43" s="20"/>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16"/>
      <c r="IR43" s="16"/>
      <c r="IS43" s="16"/>
      <c r="IT43" s="16"/>
      <c r="IU43" s="16"/>
      <c r="IV43" s="16"/>
      <c r="IW43" s="16"/>
      <c r="IX43" s="16"/>
      <c r="IY43" s="16"/>
      <c r="IZ43" s="16"/>
      <c r="JA43" s="16"/>
      <c r="JB43" s="16"/>
      <c r="JC43" s="16"/>
      <c r="JD43" s="16"/>
      <c r="JE43" s="16"/>
      <c r="JF43" s="16"/>
      <c r="JG43" s="16"/>
      <c r="JH43" s="16"/>
      <c r="JI43" s="16"/>
      <c r="JJ43" s="16"/>
      <c r="JK43" s="16"/>
      <c r="JL43" s="16"/>
      <c r="JM43" s="16"/>
      <c r="JN43" s="16"/>
      <c r="JO43" s="16"/>
      <c r="JP43" s="16"/>
      <c r="JQ43" s="16"/>
      <c r="JR43" s="16"/>
      <c r="JS43" s="16"/>
      <c r="JT43" s="16"/>
      <c r="JU43" s="16"/>
      <c r="JV43" s="16"/>
      <c r="JW43" s="16"/>
      <c r="JX43" s="16"/>
      <c r="JY43" s="16"/>
      <c r="JZ43" s="16"/>
      <c r="KA43" s="16"/>
      <c r="KB43" s="16"/>
      <c r="KC43" s="16"/>
      <c r="KD43" s="16"/>
      <c r="KE43" s="16"/>
      <c r="KF43" s="16"/>
      <c r="KG43" s="16"/>
      <c r="KH43" s="16"/>
      <c r="KI43" s="16"/>
      <c r="KJ43" s="16"/>
      <c r="KK43" s="16"/>
      <c r="KL43" s="16"/>
      <c r="KM43" s="16"/>
      <c r="KN43" s="16"/>
      <c r="KO43" s="16"/>
      <c r="KP43" s="16"/>
      <c r="KQ43" s="16"/>
      <c r="KR43" s="16"/>
      <c r="KS43" s="16"/>
      <c r="KT43" s="16"/>
      <c r="KU43" s="16"/>
      <c r="KV43" s="16"/>
      <c r="KW43" s="16"/>
      <c r="KX43" s="16"/>
    </row>
    <row r="44" spans="1:311" s="16" customFormat="1" ht="40.5" customHeight="1" x14ac:dyDescent="0.35">
      <c r="D44" s="22"/>
      <c r="Q44" s="17"/>
      <c r="R44" s="17"/>
      <c r="S44" s="17"/>
      <c r="T44" s="18" t="s">
        <v>2455</v>
      </c>
      <c r="U44" s="17"/>
      <c r="V44" s="17"/>
      <c r="AF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KY44" s="154"/>
    </row>
    <row r="45" spans="1:311" s="16" customFormat="1" x14ac:dyDescent="0.35">
      <c r="D45" s="22"/>
      <c r="Q45" s="17"/>
      <c r="R45" s="17"/>
      <c r="S45" s="17"/>
      <c r="T45" s="18" t="s">
        <v>2420</v>
      </c>
      <c r="U45" s="17"/>
      <c r="V45" s="17"/>
      <c r="AF45" s="20" t="s">
        <v>110</v>
      </c>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KY45" s="154"/>
    </row>
    <row r="46" spans="1:311" s="16" customFormat="1" ht="36" customHeight="1" x14ac:dyDescent="0.35">
      <c r="A46" s="16" t="s">
        <v>1960</v>
      </c>
      <c r="E46" s="24" t="s">
        <v>7</v>
      </c>
      <c r="F46" s="24" t="s">
        <v>8</v>
      </c>
      <c r="G46" s="24" t="s">
        <v>9</v>
      </c>
      <c r="H46" s="24"/>
      <c r="I46" s="24" t="s">
        <v>10</v>
      </c>
      <c r="J46" s="163"/>
      <c r="K46" s="163"/>
      <c r="Q46" s="17"/>
      <c r="R46" s="17"/>
      <c r="S46" s="17"/>
      <c r="T46" s="18" t="s">
        <v>2466</v>
      </c>
      <c r="U46" s="17"/>
      <c r="V46" s="17"/>
      <c r="AE46" s="20" t="s">
        <v>142</v>
      </c>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KY46" s="154"/>
    </row>
    <row r="47" spans="1:311" s="16" customFormat="1" x14ac:dyDescent="0.35">
      <c r="A47" s="16" t="s">
        <v>2370</v>
      </c>
      <c r="B47" s="16" t="s">
        <v>1965</v>
      </c>
      <c r="C47" s="17" t="s">
        <v>6</v>
      </c>
      <c r="D47" s="16" t="s">
        <v>6</v>
      </c>
      <c r="E47" s="21">
        <v>0</v>
      </c>
      <c r="F47" s="21">
        <v>0</v>
      </c>
      <c r="G47" s="21">
        <v>0</v>
      </c>
      <c r="H47" s="21"/>
      <c r="I47" s="21">
        <v>0</v>
      </c>
      <c r="J47" s="163"/>
      <c r="K47" s="163"/>
      <c r="Q47" s="17"/>
      <c r="R47" s="17"/>
      <c r="S47" s="17"/>
      <c r="T47" s="18" t="s">
        <v>2421</v>
      </c>
      <c r="U47" s="17"/>
      <c r="V47" s="17"/>
      <c r="AE47" s="20" t="s">
        <v>125</v>
      </c>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KY47" s="154"/>
    </row>
    <row r="48" spans="1:311" s="156" customFormat="1" x14ac:dyDescent="0.35">
      <c r="A48" s="156" t="s">
        <v>2369</v>
      </c>
      <c r="B48" s="156" t="s">
        <v>1965</v>
      </c>
      <c r="C48" s="155" t="s">
        <v>20</v>
      </c>
      <c r="D48" s="158" t="s">
        <v>21</v>
      </c>
      <c r="E48" s="159">
        <v>0</v>
      </c>
      <c r="F48" s="159">
        <v>36</v>
      </c>
      <c r="G48" s="159">
        <v>0</v>
      </c>
      <c r="H48" s="159"/>
      <c r="I48" s="159">
        <v>36</v>
      </c>
      <c r="J48" s="164"/>
      <c r="K48" s="164"/>
      <c r="Q48" s="155"/>
      <c r="R48" s="155"/>
      <c r="S48" s="155"/>
      <c r="T48" s="18" t="s">
        <v>2422</v>
      </c>
      <c r="U48" s="155"/>
      <c r="V48" s="155"/>
      <c r="AE48" s="157" t="s">
        <v>171</v>
      </c>
      <c r="FF48" s="16"/>
      <c r="GP48" s="157"/>
      <c r="GQ48" s="157"/>
      <c r="GR48" s="157"/>
      <c r="GS48" s="157"/>
      <c r="GT48" s="157"/>
      <c r="GU48" s="157"/>
      <c r="GV48" s="157"/>
      <c r="GW48" s="157"/>
      <c r="GX48" s="157"/>
      <c r="GY48" s="157"/>
      <c r="GZ48" s="157"/>
      <c r="HA48" s="157"/>
      <c r="HB48" s="157"/>
      <c r="HC48" s="157"/>
      <c r="HD48" s="157"/>
      <c r="HE48" s="157"/>
      <c r="HF48" s="157"/>
      <c r="HG48" s="157"/>
      <c r="HH48" s="157"/>
      <c r="HI48" s="157"/>
      <c r="HJ48" s="157"/>
      <c r="HK48" s="157"/>
      <c r="HL48" s="157"/>
      <c r="HM48" s="157"/>
      <c r="HN48" s="157"/>
      <c r="HO48" s="157"/>
      <c r="HP48" s="157"/>
      <c r="HQ48" s="157"/>
      <c r="HR48" s="157"/>
      <c r="HS48" s="157"/>
      <c r="HT48" s="157"/>
      <c r="HU48" s="157"/>
      <c r="HV48" s="157"/>
      <c r="HW48" s="157"/>
      <c r="HX48" s="157"/>
      <c r="HY48" s="157"/>
      <c r="HZ48" s="157"/>
      <c r="IA48" s="157"/>
      <c r="IB48" s="157"/>
      <c r="IC48" s="157"/>
      <c r="ID48" s="157"/>
      <c r="IE48" s="157"/>
      <c r="IF48" s="157"/>
      <c r="IG48" s="157"/>
      <c r="IH48" s="157"/>
      <c r="II48" s="157"/>
      <c r="IJ48" s="157"/>
      <c r="IK48" s="157"/>
      <c r="IL48" s="157"/>
      <c r="IM48" s="157"/>
      <c r="IN48" s="157"/>
      <c r="IO48" s="157"/>
      <c r="IP48" s="157"/>
      <c r="KY48" s="165"/>
    </row>
    <row r="49" spans="1:311" s="156" customFormat="1" x14ac:dyDescent="0.35">
      <c r="A49" s="156" t="s">
        <v>1961</v>
      </c>
      <c r="B49" s="156" t="s">
        <v>1965</v>
      </c>
      <c r="C49" s="155"/>
      <c r="D49" s="158" t="s">
        <v>27</v>
      </c>
      <c r="E49" s="159">
        <v>0</v>
      </c>
      <c r="F49" s="159">
        <v>18</v>
      </c>
      <c r="G49" s="159">
        <v>0</v>
      </c>
      <c r="H49" s="159"/>
      <c r="I49" s="159">
        <v>18</v>
      </c>
      <c r="J49" s="164"/>
      <c r="K49" s="164"/>
      <c r="Q49" s="155"/>
      <c r="R49" s="155"/>
      <c r="S49" s="155"/>
      <c r="T49" s="167" t="s">
        <v>2423</v>
      </c>
      <c r="U49" s="155"/>
      <c r="V49" s="155"/>
      <c r="AE49" s="157" t="s">
        <v>175</v>
      </c>
      <c r="GP49" s="157"/>
      <c r="GQ49" s="157"/>
      <c r="GR49" s="157"/>
      <c r="GS49" s="157"/>
      <c r="GT49" s="157"/>
      <c r="GU49" s="157"/>
      <c r="GV49" s="157"/>
      <c r="GW49" s="157"/>
      <c r="GX49" s="157"/>
      <c r="GY49" s="157"/>
      <c r="GZ49" s="157"/>
      <c r="HA49" s="157"/>
      <c r="HB49" s="157"/>
      <c r="HC49" s="157"/>
      <c r="HD49" s="157"/>
      <c r="HE49" s="157"/>
      <c r="HF49" s="157"/>
      <c r="HG49" s="157"/>
      <c r="HH49" s="157"/>
      <c r="HI49" s="157"/>
      <c r="HJ49" s="157"/>
      <c r="HK49" s="157"/>
      <c r="HL49" s="157"/>
      <c r="HM49" s="157"/>
      <c r="HN49" s="157"/>
      <c r="HO49" s="157"/>
      <c r="HP49" s="157"/>
      <c r="HQ49" s="157"/>
      <c r="HR49" s="157"/>
      <c r="HS49" s="157"/>
      <c r="HT49" s="157"/>
      <c r="HU49" s="157"/>
      <c r="HV49" s="157"/>
      <c r="HW49" s="157"/>
      <c r="HX49" s="157"/>
      <c r="HY49" s="157"/>
      <c r="HZ49" s="157"/>
      <c r="IA49" s="157"/>
      <c r="IB49" s="157"/>
      <c r="IC49" s="157"/>
      <c r="ID49" s="157"/>
      <c r="IE49" s="157"/>
      <c r="IF49" s="157"/>
      <c r="IG49" s="157"/>
      <c r="IH49" s="157"/>
      <c r="II49" s="157"/>
      <c r="IJ49" s="157"/>
      <c r="IK49" s="157"/>
      <c r="IL49" s="157"/>
      <c r="IM49" s="157"/>
      <c r="IN49" s="157"/>
      <c r="IO49" s="157"/>
      <c r="IP49" s="157"/>
      <c r="KY49" s="165"/>
    </row>
    <row r="50" spans="1:311" s="16" customFormat="1" x14ac:dyDescent="0.35">
      <c r="A50" s="16" t="s">
        <v>2020</v>
      </c>
      <c r="B50" s="16" t="s">
        <v>1966</v>
      </c>
      <c r="C50" s="17"/>
      <c r="D50" s="23" t="s">
        <v>33</v>
      </c>
      <c r="E50" s="21">
        <v>240</v>
      </c>
      <c r="F50" s="21">
        <v>288</v>
      </c>
      <c r="G50" s="21">
        <v>160</v>
      </c>
      <c r="H50" s="21">
        <v>80</v>
      </c>
      <c r="I50" s="21">
        <v>528</v>
      </c>
      <c r="J50" s="163"/>
      <c r="K50" s="163"/>
      <c r="O50" s="17"/>
      <c r="T50" s="167" t="s">
        <v>2450</v>
      </c>
      <c r="AE50" s="20" t="s">
        <v>140</v>
      </c>
      <c r="FF50" s="156"/>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KY50" s="154"/>
    </row>
    <row r="51" spans="1:311" s="16" customFormat="1" x14ac:dyDescent="0.35">
      <c r="A51" s="16" t="s">
        <v>2021</v>
      </c>
      <c r="B51" s="16" t="s">
        <v>1966</v>
      </c>
      <c r="C51" s="17"/>
      <c r="D51" s="23" t="s">
        <v>39</v>
      </c>
      <c r="E51" s="21">
        <v>0</v>
      </c>
      <c r="F51" s="21">
        <v>54</v>
      </c>
      <c r="G51" s="21">
        <v>0</v>
      </c>
      <c r="H51" s="21"/>
      <c r="I51" s="21">
        <v>54</v>
      </c>
      <c r="J51" s="163"/>
      <c r="K51" s="163"/>
      <c r="O51" s="17"/>
      <c r="T51" s="18" t="s">
        <v>2451</v>
      </c>
      <c r="AE51" s="20" t="s">
        <v>184</v>
      </c>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KY51" s="154"/>
    </row>
    <row r="52" spans="1:311" s="16" customFormat="1" x14ac:dyDescent="0.35">
      <c r="A52" s="16" t="s">
        <v>1962</v>
      </c>
      <c r="B52" s="16" t="s">
        <v>1966</v>
      </c>
      <c r="C52" s="17" t="s">
        <v>26</v>
      </c>
      <c r="D52" s="23" t="s">
        <v>44</v>
      </c>
      <c r="E52" s="21">
        <v>96</v>
      </c>
      <c r="F52" s="21">
        <v>82</v>
      </c>
      <c r="G52" s="21">
        <v>0</v>
      </c>
      <c r="H52" s="21"/>
      <c r="I52" s="21">
        <v>178</v>
      </c>
      <c r="J52" s="163"/>
      <c r="K52" s="163"/>
      <c r="O52" s="21"/>
      <c r="T52" s="18" t="s">
        <v>2459</v>
      </c>
      <c r="AE52" s="20" t="s">
        <v>145</v>
      </c>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KY52" s="154"/>
    </row>
    <row r="53" spans="1:311" s="16" customFormat="1" x14ac:dyDescent="0.35">
      <c r="A53" s="16" t="s">
        <v>2022</v>
      </c>
      <c r="B53" s="16" t="s">
        <v>1967</v>
      </c>
      <c r="C53" s="17"/>
      <c r="D53" s="23" t="s">
        <v>48</v>
      </c>
      <c r="E53" s="21">
        <v>121</v>
      </c>
      <c r="F53" s="21">
        <v>82</v>
      </c>
      <c r="G53" s="21">
        <v>0</v>
      </c>
      <c r="H53" s="21"/>
      <c r="I53" s="21">
        <v>203</v>
      </c>
      <c r="J53" s="163"/>
      <c r="K53" s="163"/>
      <c r="O53" s="17"/>
      <c r="AE53" s="20" t="s">
        <v>193</v>
      </c>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KY53" s="154"/>
    </row>
    <row r="54" spans="1:311" s="16" customFormat="1" x14ac:dyDescent="0.35">
      <c r="A54" s="16" t="s">
        <v>2023</v>
      </c>
      <c r="B54" s="16" t="s">
        <v>1967</v>
      </c>
      <c r="C54" s="17"/>
      <c r="D54" s="23" t="s">
        <v>53</v>
      </c>
      <c r="E54" s="21">
        <v>38</v>
      </c>
      <c r="F54" s="21">
        <v>274</v>
      </c>
      <c r="G54" s="21">
        <v>0</v>
      </c>
      <c r="H54" s="21"/>
      <c r="I54" s="21">
        <v>312</v>
      </c>
      <c r="J54" s="163"/>
      <c r="K54" s="163"/>
      <c r="O54" s="21"/>
      <c r="AE54" s="20" t="s">
        <v>207</v>
      </c>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KY54" s="154"/>
    </row>
    <row r="55" spans="1:311" s="16" customFormat="1" x14ac:dyDescent="0.35">
      <c r="A55" s="16" t="s">
        <v>1963</v>
      </c>
      <c r="B55" s="16" t="s">
        <v>1967</v>
      </c>
      <c r="C55" s="17"/>
      <c r="D55" s="23" t="s">
        <v>57</v>
      </c>
      <c r="E55" s="21">
        <v>38</v>
      </c>
      <c r="F55" s="21">
        <v>111</v>
      </c>
      <c r="G55" s="21">
        <v>0</v>
      </c>
      <c r="H55" s="21"/>
      <c r="I55" s="21">
        <v>149</v>
      </c>
      <c r="J55" s="163"/>
      <c r="K55" s="163"/>
      <c r="O55" s="21"/>
      <c r="AE55" s="20" t="s">
        <v>164</v>
      </c>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KY55" s="154"/>
    </row>
    <row r="56" spans="1:311" s="16" customFormat="1" x14ac:dyDescent="0.35">
      <c r="A56" s="16" t="s">
        <v>2024</v>
      </c>
      <c r="B56" s="16" t="s">
        <v>1968</v>
      </c>
      <c r="C56" s="17"/>
      <c r="D56" s="23" t="s">
        <v>62</v>
      </c>
      <c r="E56" s="21">
        <v>50</v>
      </c>
      <c r="F56" s="21">
        <v>13</v>
      </c>
      <c r="G56" s="21">
        <v>0</v>
      </c>
      <c r="H56" s="21"/>
      <c r="I56" s="21">
        <v>63</v>
      </c>
      <c r="J56" s="163"/>
      <c r="K56" s="163"/>
      <c r="O56" s="17"/>
      <c r="AE56" s="20" t="s">
        <v>214</v>
      </c>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KY56" s="154"/>
    </row>
    <row r="57" spans="1:311" s="16" customFormat="1" x14ac:dyDescent="0.35">
      <c r="A57" s="16" t="s">
        <v>2025</v>
      </c>
      <c r="B57" s="16" t="s">
        <v>1968</v>
      </c>
      <c r="C57" s="17"/>
      <c r="D57" s="23" t="s">
        <v>67</v>
      </c>
      <c r="E57" s="21">
        <v>96</v>
      </c>
      <c r="F57" s="21">
        <v>274</v>
      </c>
      <c r="G57" s="21">
        <v>0</v>
      </c>
      <c r="H57" s="21"/>
      <c r="I57" s="21">
        <v>370</v>
      </c>
      <c r="J57" s="163"/>
      <c r="K57" s="163"/>
      <c r="AE57" s="20" t="s">
        <v>173</v>
      </c>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KY57" s="154"/>
    </row>
    <row r="58" spans="1:311" s="16" customFormat="1" x14ac:dyDescent="0.35">
      <c r="A58" s="16" t="s">
        <v>1964</v>
      </c>
      <c r="B58" s="16" t="s">
        <v>1968</v>
      </c>
      <c r="C58" s="17"/>
      <c r="D58" s="23" t="s">
        <v>71</v>
      </c>
      <c r="E58" s="21">
        <v>151</v>
      </c>
      <c r="F58" s="21">
        <v>27</v>
      </c>
      <c r="G58" s="21">
        <v>0</v>
      </c>
      <c r="H58" s="21"/>
      <c r="I58" s="21">
        <v>178</v>
      </c>
      <c r="J58" s="163"/>
      <c r="K58" s="163"/>
      <c r="AE58" s="20" t="s">
        <v>225</v>
      </c>
      <c r="AL58" s="20" t="s">
        <v>1246</v>
      </c>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KY58" s="154"/>
    </row>
    <row r="59" spans="1:311" s="16" customFormat="1" x14ac:dyDescent="0.35">
      <c r="A59" s="16" t="s">
        <v>1970</v>
      </c>
      <c r="C59" s="17"/>
      <c r="D59" s="18" t="s">
        <v>2463</v>
      </c>
      <c r="E59" s="21"/>
      <c r="F59" s="21"/>
      <c r="G59" s="21"/>
      <c r="H59" s="21"/>
      <c r="I59" s="21">
        <v>312</v>
      </c>
      <c r="J59" s="163"/>
      <c r="K59" s="163"/>
      <c r="AE59" s="20" t="s">
        <v>229</v>
      </c>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KY59" s="154"/>
    </row>
    <row r="60" spans="1:311" s="16" customFormat="1" x14ac:dyDescent="0.35">
      <c r="A60" s="16" t="s">
        <v>1973</v>
      </c>
      <c r="C60" s="17"/>
      <c r="D60" s="23" t="s">
        <v>76</v>
      </c>
      <c r="E60" s="21">
        <v>38</v>
      </c>
      <c r="F60" s="21">
        <v>274</v>
      </c>
      <c r="G60" s="21">
        <v>0</v>
      </c>
      <c r="H60" s="21"/>
      <c r="I60" s="21">
        <v>207</v>
      </c>
      <c r="J60" s="163"/>
      <c r="K60" s="163"/>
      <c r="AE60" s="20" t="s">
        <v>187</v>
      </c>
      <c r="AM60" s="20" t="s">
        <v>1250</v>
      </c>
      <c r="AN60" s="20" t="s">
        <v>1265</v>
      </c>
      <c r="AO60" s="20" t="s">
        <v>1272</v>
      </c>
      <c r="AP60" s="20" t="s">
        <v>1276</v>
      </c>
      <c r="AQ60" s="20" t="s">
        <v>1280</v>
      </c>
      <c r="AR60" s="20" t="s">
        <v>1288</v>
      </c>
      <c r="AS60" s="20" t="s">
        <v>1292</v>
      </c>
      <c r="AT60" s="20" t="s">
        <v>1296</v>
      </c>
      <c r="AU60" s="20" t="s">
        <v>1300</v>
      </c>
      <c r="AV60" s="20" t="s">
        <v>1304</v>
      </c>
      <c r="AW60" s="20" t="s">
        <v>1319</v>
      </c>
      <c r="AX60" s="20" t="s">
        <v>1334</v>
      </c>
      <c r="AY60" s="20" t="s">
        <v>1341</v>
      </c>
      <c r="AZ60" s="20" t="s">
        <v>1344</v>
      </c>
      <c r="BA60" s="20" t="s">
        <v>1348</v>
      </c>
      <c r="BB60" s="20" t="s">
        <v>1351</v>
      </c>
      <c r="BC60" s="20" t="s">
        <v>1355</v>
      </c>
      <c r="BD60" s="20" t="s">
        <v>1359</v>
      </c>
      <c r="BE60" s="20" t="s">
        <v>1367</v>
      </c>
      <c r="BF60" s="20" t="s">
        <v>1371</v>
      </c>
      <c r="BG60" s="20" t="s">
        <v>1375</v>
      </c>
      <c r="BH60" s="20" t="s">
        <v>1379</v>
      </c>
      <c r="BI60" s="20" t="s">
        <v>1383</v>
      </c>
      <c r="BJ60" s="20" t="s">
        <v>1387</v>
      </c>
      <c r="BK60" s="20" t="s">
        <v>1391</v>
      </c>
      <c r="BL60" s="20" t="s">
        <v>1395</v>
      </c>
      <c r="BM60" s="20" t="s">
        <v>1403</v>
      </c>
      <c r="BN60" s="20" t="s">
        <v>1411</v>
      </c>
      <c r="BO60" s="20" t="s">
        <v>1415</v>
      </c>
      <c r="BP60" s="20" t="s">
        <v>1419</v>
      </c>
      <c r="BQ60" s="20" t="s">
        <v>1427</v>
      </c>
      <c r="BR60" s="20" t="s">
        <v>1435</v>
      </c>
      <c r="BS60" s="20" t="s">
        <v>1439</v>
      </c>
      <c r="BT60" s="20" t="s">
        <v>1443</v>
      </c>
      <c r="BU60" s="20" t="s">
        <v>1446</v>
      </c>
      <c r="BV60" s="20" t="s">
        <v>1449</v>
      </c>
      <c r="BW60" s="20" t="s">
        <v>1456</v>
      </c>
      <c r="BX60" s="20" t="s">
        <v>1464</v>
      </c>
      <c r="BY60" s="20" t="s">
        <v>1467</v>
      </c>
      <c r="BZ60" s="20" t="s">
        <v>1470</v>
      </c>
      <c r="CA60" s="20" t="s">
        <v>1478</v>
      </c>
      <c r="CB60" s="20" t="s">
        <v>1486</v>
      </c>
      <c r="CC60" s="20" t="s">
        <v>1494</v>
      </c>
      <c r="CD60" s="20" t="s">
        <v>1498</v>
      </c>
      <c r="CE60" s="20" t="s">
        <v>1505</v>
      </c>
      <c r="CF60" s="20" t="s">
        <v>1509</v>
      </c>
      <c r="CG60" s="20" t="s">
        <v>1520</v>
      </c>
      <c r="CH60" s="20" t="s">
        <v>1527</v>
      </c>
      <c r="CI60" s="20" t="s">
        <v>1535</v>
      </c>
      <c r="CJ60" s="20" t="s">
        <v>1538</v>
      </c>
      <c r="CK60" s="20" t="s">
        <v>1542</v>
      </c>
      <c r="CL60" s="20" t="s">
        <v>1550</v>
      </c>
      <c r="CM60" s="20" t="s">
        <v>1554</v>
      </c>
      <c r="CN60" s="20" t="s">
        <v>1557</v>
      </c>
      <c r="CO60" s="20" t="s">
        <v>1561</v>
      </c>
      <c r="CP60" s="20" t="s">
        <v>1565</v>
      </c>
      <c r="CQ60" s="20" t="s">
        <v>1569</v>
      </c>
      <c r="CR60" s="20" t="s">
        <v>1575</v>
      </c>
      <c r="CS60" s="20" t="s">
        <v>1579</v>
      </c>
      <c r="CT60" s="20" t="s">
        <v>1583</v>
      </c>
      <c r="CU60" s="20" t="s">
        <v>1591</v>
      </c>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KY60" s="154"/>
    </row>
    <row r="61" spans="1:311" s="16" customFormat="1" x14ac:dyDescent="0.35">
      <c r="A61" s="16" t="s">
        <v>181</v>
      </c>
      <c r="C61" s="17"/>
      <c r="D61" s="23" t="s">
        <v>82</v>
      </c>
      <c r="E61" s="21">
        <v>96</v>
      </c>
      <c r="F61" s="21">
        <v>111</v>
      </c>
      <c r="G61" s="21">
        <v>0</v>
      </c>
      <c r="H61" s="21"/>
      <c r="I61" s="21">
        <v>13</v>
      </c>
      <c r="J61" s="163"/>
      <c r="K61" s="163"/>
      <c r="AE61" s="20" t="s">
        <v>191</v>
      </c>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KY61" s="154"/>
    </row>
    <row r="62" spans="1:311" s="156" customFormat="1" x14ac:dyDescent="0.35">
      <c r="A62" s="156" t="s">
        <v>1971</v>
      </c>
      <c r="B62" s="16"/>
      <c r="C62" s="17"/>
      <c r="D62" s="23" t="s">
        <v>87</v>
      </c>
      <c r="E62" s="21">
        <v>0</v>
      </c>
      <c r="F62" s="21">
        <v>13</v>
      </c>
      <c r="G62" s="21">
        <v>0</v>
      </c>
      <c r="H62" s="21"/>
      <c r="I62" s="159">
        <v>16</v>
      </c>
      <c r="J62" s="164"/>
      <c r="K62" s="164"/>
      <c r="T62" s="16"/>
      <c r="AE62" s="157" t="s">
        <v>239</v>
      </c>
      <c r="FF62" s="16"/>
      <c r="GP62" s="157"/>
      <c r="GQ62" s="157"/>
      <c r="GR62" s="157"/>
      <c r="GS62" s="157"/>
      <c r="GT62" s="157"/>
      <c r="GU62" s="157"/>
      <c r="GV62" s="157"/>
      <c r="GW62" s="157"/>
      <c r="GX62" s="157"/>
      <c r="GY62" s="157"/>
      <c r="GZ62" s="157"/>
      <c r="HA62" s="157"/>
      <c r="HB62" s="157"/>
      <c r="HC62" s="157"/>
      <c r="HD62" s="157"/>
      <c r="HE62" s="157"/>
      <c r="HF62" s="157"/>
      <c r="HG62" s="157"/>
      <c r="HH62" s="157"/>
      <c r="HI62" s="157"/>
      <c r="HJ62" s="157"/>
      <c r="HK62" s="157"/>
      <c r="HL62" s="157"/>
      <c r="HM62" s="157"/>
      <c r="HN62" s="157"/>
      <c r="HO62" s="157"/>
      <c r="HP62" s="157"/>
      <c r="HQ62" s="157"/>
      <c r="HR62" s="157"/>
      <c r="HS62" s="157"/>
      <c r="HT62" s="157"/>
      <c r="HU62" s="157"/>
      <c r="HV62" s="157"/>
      <c r="HW62" s="157"/>
      <c r="HX62" s="157"/>
      <c r="HY62" s="157"/>
      <c r="HZ62" s="157"/>
      <c r="IA62" s="157"/>
      <c r="IB62" s="157"/>
      <c r="IC62" s="157"/>
      <c r="ID62" s="157"/>
      <c r="IE62" s="157"/>
      <c r="IF62" s="157"/>
      <c r="IG62" s="157"/>
      <c r="IH62" s="157"/>
      <c r="II62" s="157"/>
      <c r="IJ62" s="157"/>
      <c r="IK62" s="157"/>
      <c r="IL62" s="157"/>
      <c r="IM62" s="157"/>
      <c r="IN62" s="157"/>
      <c r="IO62" s="157"/>
      <c r="IP62" s="157"/>
      <c r="KY62" s="165"/>
    </row>
    <row r="63" spans="1:311" s="156" customFormat="1" x14ac:dyDescent="0.35">
      <c r="A63" s="156" t="s">
        <v>1972</v>
      </c>
      <c r="C63" s="155" t="s">
        <v>15</v>
      </c>
      <c r="D63" s="158" t="s">
        <v>92</v>
      </c>
      <c r="E63" s="159">
        <v>0</v>
      </c>
      <c r="F63" s="159">
        <v>16</v>
      </c>
      <c r="G63" s="159">
        <v>0</v>
      </c>
      <c r="H63" s="159"/>
      <c r="I63" s="159">
        <v>16</v>
      </c>
      <c r="J63" s="164"/>
      <c r="K63" s="164"/>
      <c r="AE63" s="157" t="s">
        <v>243</v>
      </c>
      <c r="GP63" s="157"/>
      <c r="GQ63" s="157"/>
      <c r="GR63" s="157"/>
      <c r="GS63" s="157"/>
      <c r="GT63" s="157"/>
      <c r="GU63" s="157"/>
      <c r="GV63" s="157"/>
      <c r="GW63" s="157"/>
      <c r="GX63" s="157"/>
      <c r="GY63" s="157"/>
      <c r="GZ63" s="157"/>
      <c r="HA63" s="157"/>
      <c r="HB63" s="157"/>
      <c r="HC63" s="157"/>
      <c r="HD63" s="157"/>
      <c r="HE63" s="157"/>
      <c r="HF63" s="157"/>
      <c r="HG63" s="157"/>
      <c r="HH63" s="157"/>
      <c r="HI63" s="157"/>
      <c r="HJ63" s="157"/>
      <c r="HK63" s="157"/>
      <c r="HL63" s="157"/>
      <c r="HM63" s="157"/>
      <c r="HN63" s="157"/>
      <c r="HO63" s="157"/>
      <c r="HP63" s="157"/>
      <c r="HQ63" s="157"/>
      <c r="HR63" s="157"/>
      <c r="HS63" s="157"/>
      <c r="HT63" s="157"/>
      <c r="HU63" s="157"/>
      <c r="HV63" s="157"/>
      <c r="HW63" s="157"/>
      <c r="HX63" s="157"/>
      <c r="HY63" s="157"/>
      <c r="HZ63" s="157"/>
      <c r="IA63" s="157"/>
      <c r="IB63" s="157"/>
      <c r="IC63" s="157"/>
      <c r="ID63" s="157"/>
      <c r="IE63" s="157"/>
      <c r="IF63" s="157"/>
      <c r="IG63" s="157"/>
      <c r="IH63" s="157"/>
      <c r="II63" s="157"/>
      <c r="IJ63" s="157"/>
      <c r="IK63" s="157"/>
      <c r="IL63" s="157"/>
      <c r="IM63" s="157"/>
      <c r="IN63" s="157"/>
      <c r="IO63" s="157"/>
      <c r="IP63" s="157"/>
      <c r="KY63" s="165"/>
    </row>
    <row r="64" spans="1:311" s="16" customFormat="1" x14ac:dyDescent="0.35">
      <c r="A64" s="16" t="s">
        <v>2384</v>
      </c>
      <c r="B64" s="156" t="s">
        <v>2405</v>
      </c>
      <c r="C64" s="155"/>
      <c r="D64" s="158" t="s">
        <v>97</v>
      </c>
      <c r="E64" s="159">
        <v>0</v>
      </c>
      <c r="F64" s="159">
        <v>16</v>
      </c>
      <c r="G64" s="159">
        <v>0</v>
      </c>
      <c r="H64" s="159"/>
      <c r="I64" s="21">
        <v>40</v>
      </c>
      <c r="J64" s="163"/>
      <c r="K64" s="163"/>
      <c r="T64" s="156"/>
      <c r="AE64" s="20" t="s">
        <v>258</v>
      </c>
      <c r="FF64" s="156"/>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KY64" s="154"/>
    </row>
    <row r="65" spans="1:311" s="16" customFormat="1" x14ac:dyDescent="0.35">
      <c r="A65" s="16" t="s">
        <v>200</v>
      </c>
      <c r="B65" s="16" t="s">
        <v>6</v>
      </c>
      <c r="C65" s="17" t="s">
        <v>32</v>
      </c>
      <c r="D65" s="23" t="s">
        <v>101</v>
      </c>
      <c r="E65" s="21">
        <v>12</v>
      </c>
      <c r="F65" s="21">
        <v>28</v>
      </c>
      <c r="G65" s="21">
        <v>0</v>
      </c>
      <c r="H65" s="21"/>
      <c r="I65" s="21">
        <v>67</v>
      </c>
      <c r="J65" s="163"/>
      <c r="K65" s="163"/>
      <c r="AE65" s="20" t="s">
        <v>278</v>
      </c>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KY65" s="154"/>
    </row>
    <row r="66" spans="1:311" s="16" customFormat="1" x14ac:dyDescent="0.35">
      <c r="B66" s="16" t="s">
        <v>2401</v>
      </c>
      <c r="C66" s="17"/>
      <c r="D66" s="23" t="s">
        <v>105</v>
      </c>
      <c r="E66" s="21">
        <v>12</v>
      </c>
      <c r="F66" s="21">
        <v>55</v>
      </c>
      <c r="G66" s="21">
        <v>0</v>
      </c>
      <c r="H66" s="21"/>
      <c r="I66" s="21">
        <v>67</v>
      </c>
      <c r="J66" s="163"/>
      <c r="K66" s="163"/>
      <c r="AE66" s="20" t="s">
        <v>282</v>
      </c>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KY66" s="154"/>
    </row>
    <row r="67" spans="1:311" s="16" customFormat="1" x14ac:dyDescent="0.35">
      <c r="B67" s="16" t="s">
        <v>2402</v>
      </c>
      <c r="C67" s="17"/>
      <c r="D67" s="23" t="s">
        <v>109</v>
      </c>
      <c r="E67" s="21">
        <v>12</v>
      </c>
      <c r="F67" s="21">
        <v>55</v>
      </c>
      <c r="G67" s="21">
        <v>0</v>
      </c>
      <c r="H67" s="21"/>
      <c r="I67" s="21">
        <v>128</v>
      </c>
      <c r="J67" s="163"/>
      <c r="K67" s="163"/>
      <c r="AE67" s="20" t="s">
        <v>286</v>
      </c>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KY67" s="154"/>
    </row>
    <row r="68" spans="1:311" s="16" customFormat="1" x14ac:dyDescent="0.35">
      <c r="C68" s="17"/>
      <c r="D68" s="23" t="s">
        <v>114</v>
      </c>
      <c r="E68" s="21">
        <v>12</v>
      </c>
      <c r="F68" s="21">
        <v>116</v>
      </c>
      <c r="G68" s="21">
        <v>0</v>
      </c>
      <c r="H68" s="21"/>
      <c r="I68" s="21">
        <v>25</v>
      </c>
      <c r="J68" s="163"/>
      <c r="K68" s="163"/>
      <c r="AE68" s="20" t="s">
        <v>276</v>
      </c>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KY68" s="154"/>
    </row>
    <row r="69" spans="1:311" s="16" customFormat="1" x14ac:dyDescent="0.35">
      <c r="C69" s="17"/>
      <c r="D69" s="23" t="s">
        <v>119</v>
      </c>
      <c r="E69" s="21">
        <v>12</v>
      </c>
      <c r="F69" s="21">
        <v>13</v>
      </c>
      <c r="G69" s="21">
        <v>0</v>
      </c>
      <c r="H69" s="21"/>
      <c r="I69" s="21">
        <v>27</v>
      </c>
      <c r="J69" s="163"/>
      <c r="K69" s="163"/>
      <c r="AE69" s="20" t="s">
        <v>301</v>
      </c>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KY69" s="154"/>
    </row>
    <row r="70" spans="1:311" s="16" customFormat="1" x14ac:dyDescent="0.35">
      <c r="C70" s="17" t="s">
        <v>38</v>
      </c>
      <c r="D70" s="23" t="s">
        <v>124</v>
      </c>
      <c r="E70" s="21">
        <v>0</v>
      </c>
      <c r="F70" s="21">
        <v>27</v>
      </c>
      <c r="G70" s="21">
        <v>0</v>
      </c>
      <c r="H70" s="21"/>
      <c r="I70" s="21">
        <v>27</v>
      </c>
      <c r="J70" s="163"/>
      <c r="K70" s="163"/>
      <c r="AE70" s="20" t="s">
        <v>284</v>
      </c>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KY70" s="154"/>
    </row>
    <row r="71" spans="1:311" s="16" customFormat="1" x14ac:dyDescent="0.35">
      <c r="C71" s="17"/>
      <c r="D71" s="23" t="s">
        <v>129</v>
      </c>
      <c r="E71" s="21">
        <v>0</v>
      </c>
      <c r="F71" s="21">
        <v>27</v>
      </c>
      <c r="G71" s="21">
        <v>0</v>
      </c>
      <c r="H71" s="21"/>
      <c r="I71" s="21">
        <v>27</v>
      </c>
      <c r="J71" s="163"/>
      <c r="K71" s="163"/>
      <c r="AE71" s="20" t="s">
        <v>308</v>
      </c>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KY71" s="154"/>
    </row>
    <row r="72" spans="1:311" s="16" customFormat="1" x14ac:dyDescent="0.35">
      <c r="C72" s="17"/>
      <c r="D72" s="23" t="s">
        <v>134</v>
      </c>
      <c r="E72" s="21">
        <v>0</v>
      </c>
      <c r="F72" s="21">
        <v>27</v>
      </c>
      <c r="G72" s="21">
        <v>0</v>
      </c>
      <c r="H72" s="21"/>
      <c r="I72" s="21">
        <v>13</v>
      </c>
      <c r="J72" s="163"/>
      <c r="K72" s="163"/>
      <c r="AE72" s="20" t="s">
        <v>295</v>
      </c>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KY72" s="154"/>
    </row>
    <row r="73" spans="1:311" s="16" customFormat="1" x14ac:dyDescent="0.35">
      <c r="C73" s="17"/>
      <c r="D73" s="23" t="s">
        <v>139</v>
      </c>
      <c r="E73" s="21">
        <v>0</v>
      </c>
      <c r="F73" s="21">
        <v>13</v>
      </c>
      <c r="G73" s="21">
        <v>0</v>
      </c>
      <c r="H73" s="21"/>
      <c r="I73" s="21">
        <v>0</v>
      </c>
      <c r="J73" s="163"/>
      <c r="K73" s="163"/>
      <c r="AE73" s="20" t="s">
        <v>303</v>
      </c>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KY73" s="154"/>
    </row>
    <row r="74" spans="1:311" s="16" customFormat="1" x14ac:dyDescent="0.35">
      <c r="C74" s="17"/>
      <c r="D74" s="23" t="s">
        <v>144</v>
      </c>
      <c r="E74" s="21">
        <v>0</v>
      </c>
      <c r="F74" s="21">
        <v>0</v>
      </c>
      <c r="G74" s="21">
        <v>0</v>
      </c>
      <c r="H74" s="21"/>
      <c r="I74" s="21">
        <v>13</v>
      </c>
      <c r="J74" s="163"/>
      <c r="K74" s="163"/>
      <c r="AE74" s="20" t="s">
        <v>310</v>
      </c>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KY74" s="154"/>
    </row>
    <row r="75" spans="1:311" s="16" customFormat="1" x14ac:dyDescent="0.35">
      <c r="C75" s="17"/>
      <c r="D75" s="23" t="s">
        <v>149</v>
      </c>
      <c r="E75" s="21">
        <v>0</v>
      </c>
      <c r="F75" s="21">
        <v>13</v>
      </c>
      <c r="G75" s="21">
        <v>0</v>
      </c>
      <c r="H75" s="21"/>
      <c r="I75" s="21">
        <f>SUM(F76)</f>
        <v>0</v>
      </c>
      <c r="J75" s="163"/>
      <c r="K75" s="163"/>
      <c r="AE75" s="20" t="s">
        <v>329</v>
      </c>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KY75" s="154"/>
    </row>
    <row r="76" spans="1:311" s="16" customFormat="1" x14ac:dyDescent="0.35">
      <c r="C76" s="17"/>
      <c r="D76" s="23" t="s">
        <v>150</v>
      </c>
      <c r="E76" s="21">
        <v>0</v>
      </c>
      <c r="F76" s="21">
        <f>'[1]Page 1'!G34</f>
        <v>0</v>
      </c>
      <c r="G76" s="21">
        <v>0</v>
      </c>
      <c r="H76" s="21"/>
      <c r="I76" s="21">
        <f>SUM(F77)</f>
        <v>0</v>
      </c>
      <c r="J76" s="163"/>
      <c r="K76" s="163"/>
      <c r="AE76" s="20" t="s">
        <v>320</v>
      </c>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KY76" s="154"/>
    </row>
    <row r="77" spans="1:311" s="16" customFormat="1" x14ac:dyDescent="0.35">
      <c r="C77" s="17"/>
      <c r="D77" s="23" t="s">
        <v>154</v>
      </c>
      <c r="E77" s="21">
        <v>0</v>
      </c>
      <c r="F77" s="21">
        <f>'[1]Page 1'!G35</f>
        <v>0</v>
      </c>
      <c r="G77" s="21">
        <v>0</v>
      </c>
      <c r="H77" s="21"/>
      <c r="I77" s="21">
        <f>SUM(E78:G78)</f>
        <v>513</v>
      </c>
      <c r="J77" s="163"/>
      <c r="K77" s="163"/>
      <c r="AE77" s="20" t="s">
        <v>336</v>
      </c>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KY77" s="154"/>
    </row>
    <row r="78" spans="1:311" s="16" customFormat="1" x14ac:dyDescent="0.35">
      <c r="C78" s="17"/>
      <c r="D78" s="23" t="s">
        <v>159</v>
      </c>
      <c r="E78" s="21">
        <v>189</v>
      </c>
      <c r="F78" s="16">
        <f>SUM(F48+F50+F76)</f>
        <v>324</v>
      </c>
      <c r="I78" s="21">
        <v>464</v>
      </c>
      <c r="J78" s="163"/>
      <c r="K78" s="163"/>
      <c r="AE78" s="20" t="s">
        <v>331</v>
      </c>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KY78" s="154"/>
    </row>
    <row r="79" spans="1:311" s="16" customFormat="1" x14ac:dyDescent="0.35">
      <c r="C79" s="17"/>
      <c r="D79" s="23" t="s">
        <v>168</v>
      </c>
      <c r="E79" s="21">
        <v>108</v>
      </c>
      <c r="F79" s="21">
        <v>356</v>
      </c>
      <c r="J79" s="163"/>
      <c r="AF79" s="20" t="s">
        <v>347</v>
      </c>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KY79" s="154"/>
    </row>
    <row r="80" spans="1:311" s="16" customFormat="1" x14ac:dyDescent="0.35">
      <c r="J80" s="163"/>
      <c r="AF80" s="20" t="s">
        <v>341</v>
      </c>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KY80" s="154"/>
    </row>
    <row r="81" spans="9:311" s="16" customFormat="1" x14ac:dyDescent="0.35">
      <c r="J81" s="163"/>
      <c r="AF81" s="20" t="s">
        <v>345</v>
      </c>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KY81" s="154"/>
    </row>
    <row r="82" spans="9:311" s="16" customFormat="1" x14ac:dyDescent="0.35">
      <c r="J82" s="163"/>
      <c r="AF82" s="20" t="s">
        <v>365</v>
      </c>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KY82" s="154"/>
    </row>
    <row r="83" spans="9:311" s="16" customFormat="1" x14ac:dyDescent="0.35">
      <c r="J83" s="163"/>
      <c r="AF83" s="20" t="s">
        <v>373</v>
      </c>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KY83" s="154"/>
    </row>
    <row r="84" spans="9:311" s="16" customFormat="1" x14ac:dyDescent="0.35">
      <c r="J84" s="163"/>
      <c r="AF84" s="20" t="s">
        <v>367</v>
      </c>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KY84" s="154"/>
    </row>
    <row r="85" spans="9:311" s="16" customFormat="1" x14ac:dyDescent="0.35">
      <c r="J85" s="163"/>
      <c r="AF85" s="20" t="s">
        <v>384</v>
      </c>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KY85" s="154"/>
    </row>
    <row r="86" spans="9:311" s="16" customFormat="1" x14ac:dyDescent="0.35">
      <c r="J86" s="163"/>
      <c r="AF86" s="20" t="s">
        <v>371</v>
      </c>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KY86" s="154"/>
    </row>
    <row r="87" spans="9:311" s="16" customFormat="1" x14ac:dyDescent="0.35">
      <c r="I87" s="163"/>
      <c r="J87" s="163"/>
      <c r="AF87" s="20" t="s">
        <v>395</v>
      </c>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KY87" s="154"/>
    </row>
    <row r="88" spans="9:311" s="16" customFormat="1" x14ac:dyDescent="0.35">
      <c r="I88" s="163"/>
      <c r="J88" s="163"/>
      <c r="AF88" s="20" t="s">
        <v>382</v>
      </c>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KY88" s="154"/>
    </row>
    <row r="89" spans="9:311" s="16" customFormat="1" x14ac:dyDescent="0.35">
      <c r="I89" s="163"/>
      <c r="J89" s="163"/>
      <c r="AF89" s="20" t="s">
        <v>402</v>
      </c>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KY89" s="154"/>
    </row>
    <row r="90" spans="9:311" s="16" customFormat="1" x14ac:dyDescent="0.35">
      <c r="I90" s="163"/>
      <c r="J90" s="163"/>
      <c r="AF90" s="20" t="s">
        <v>406</v>
      </c>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KY90" s="154"/>
    </row>
    <row r="91" spans="9:311" s="16" customFormat="1" x14ac:dyDescent="0.35">
      <c r="I91" s="163"/>
      <c r="J91" s="163"/>
      <c r="AF91" s="20" t="s">
        <v>410</v>
      </c>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KY91" s="154"/>
    </row>
    <row r="92" spans="9:311" s="16" customFormat="1" x14ac:dyDescent="0.35">
      <c r="I92" s="163"/>
      <c r="J92" s="163"/>
      <c r="AF92" s="20" t="s">
        <v>414</v>
      </c>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KY92" s="154"/>
    </row>
    <row r="93" spans="9:311" s="16" customFormat="1" x14ac:dyDescent="0.35">
      <c r="I93" s="163"/>
      <c r="J93" s="163"/>
      <c r="AF93" s="20" t="s">
        <v>393</v>
      </c>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KY93" s="154"/>
    </row>
    <row r="94" spans="9:311" s="16" customFormat="1" x14ac:dyDescent="0.35">
      <c r="I94" s="163"/>
      <c r="J94" s="163"/>
      <c r="AF94" s="20" t="s">
        <v>421</v>
      </c>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KY94" s="154"/>
    </row>
    <row r="95" spans="9:311" s="16" customFormat="1" x14ac:dyDescent="0.35">
      <c r="I95" s="163"/>
      <c r="J95" s="163"/>
      <c r="AF95" s="20" t="s">
        <v>429</v>
      </c>
      <c r="KY95" s="154"/>
    </row>
    <row r="96" spans="9:311" s="16" customFormat="1" x14ac:dyDescent="0.35">
      <c r="I96" s="163"/>
      <c r="J96" s="163"/>
      <c r="AF96" s="20" t="s">
        <v>408</v>
      </c>
      <c r="KY96" s="154"/>
    </row>
    <row r="97" spans="9:311" s="16" customFormat="1" x14ac:dyDescent="0.35">
      <c r="I97" s="163"/>
      <c r="J97" s="163"/>
      <c r="AF97" s="20" t="s">
        <v>412</v>
      </c>
      <c r="KY97" s="154"/>
    </row>
    <row r="98" spans="9:311" s="16" customFormat="1" x14ac:dyDescent="0.35">
      <c r="I98" s="163"/>
      <c r="J98" s="163"/>
      <c r="AF98" s="20" t="s">
        <v>416</v>
      </c>
      <c r="KY98" s="154"/>
    </row>
    <row r="99" spans="9:311" s="16" customFormat="1" x14ac:dyDescent="0.35">
      <c r="I99" s="163"/>
      <c r="J99" s="163"/>
      <c r="AF99" s="20" t="s">
        <v>419</v>
      </c>
      <c r="KY99" s="154"/>
    </row>
    <row r="100" spans="9:311" s="16" customFormat="1" x14ac:dyDescent="0.35">
      <c r="I100" s="163"/>
      <c r="J100" s="163"/>
      <c r="AF100" s="20" t="s">
        <v>445</v>
      </c>
      <c r="KY100" s="154"/>
    </row>
    <row r="101" spans="9:311" s="16" customFormat="1" x14ac:dyDescent="0.35">
      <c r="AF101" s="20" t="s">
        <v>434</v>
      </c>
      <c r="KY101" s="154"/>
    </row>
    <row r="102" spans="9:311" s="16" customFormat="1" x14ac:dyDescent="0.35">
      <c r="AF102" s="20" t="s">
        <v>440</v>
      </c>
      <c r="KY102" s="154"/>
    </row>
    <row r="103" spans="9:311" s="16" customFormat="1" x14ac:dyDescent="0.35">
      <c r="AF103" s="20" t="s">
        <v>459</v>
      </c>
      <c r="KY103" s="154"/>
    </row>
    <row r="104" spans="9:311" s="16" customFormat="1" x14ac:dyDescent="0.35">
      <c r="AF104" s="20" t="s">
        <v>453</v>
      </c>
      <c r="KY104" s="154"/>
    </row>
    <row r="105" spans="9:311" s="16" customFormat="1" x14ac:dyDescent="0.35">
      <c r="AF105" s="20" t="s">
        <v>478</v>
      </c>
      <c r="KY105" s="154"/>
    </row>
    <row r="106" spans="9:311" s="16" customFormat="1" x14ac:dyDescent="0.35">
      <c r="AF106" s="20" t="s">
        <v>490</v>
      </c>
      <c r="KY106" s="154"/>
    </row>
    <row r="107" spans="9:311" s="16" customFormat="1" x14ac:dyDescent="0.35">
      <c r="AF107" s="20" t="s">
        <v>480</v>
      </c>
      <c r="KY107" s="154"/>
    </row>
    <row r="108" spans="9:311" s="16" customFormat="1" x14ac:dyDescent="0.35">
      <c r="AF108" s="20" t="s">
        <v>501</v>
      </c>
      <c r="KY108" s="154"/>
    </row>
    <row r="109" spans="9:311" s="16" customFormat="1" x14ac:dyDescent="0.35">
      <c r="AF109" s="20" t="s">
        <v>495</v>
      </c>
      <c r="KY109" s="154"/>
    </row>
    <row r="110" spans="9:311" s="16" customFormat="1" x14ac:dyDescent="0.35">
      <c r="AF110" s="20" t="s">
        <v>514</v>
      </c>
      <c r="KY110" s="154"/>
    </row>
    <row r="111" spans="9:311" s="16" customFormat="1" x14ac:dyDescent="0.35">
      <c r="AF111" s="20" t="s">
        <v>527</v>
      </c>
      <c r="KY111" s="154"/>
    </row>
    <row r="112" spans="9:311" s="16" customFormat="1" x14ac:dyDescent="0.35">
      <c r="AF112" s="20" t="s">
        <v>531</v>
      </c>
      <c r="KY112" s="154"/>
    </row>
    <row r="113" spans="32:311" s="16" customFormat="1" x14ac:dyDescent="0.35">
      <c r="AF113" s="20" t="s">
        <v>545</v>
      </c>
      <c r="KY113" s="154"/>
    </row>
    <row r="114" spans="32:311" s="16" customFormat="1" x14ac:dyDescent="0.35">
      <c r="AF114" s="20" t="s">
        <v>554</v>
      </c>
      <c r="KY114" s="154"/>
    </row>
    <row r="115" spans="32:311" s="16" customFormat="1" x14ac:dyDescent="0.35">
      <c r="AF115" s="20" t="s">
        <v>562</v>
      </c>
      <c r="KY115" s="154"/>
    </row>
    <row r="116" spans="32:311" s="16" customFormat="1" x14ac:dyDescent="0.35">
      <c r="AF116" s="20" t="s">
        <v>566</v>
      </c>
      <c r="KY116" s="154"/>
    </row>
    <row r="117" spans="32:311" s="16" customFormat="1" x14ac:dyDescent="0.35">
      <c r="AF117" s="20" t="s">
        <v>564</v>
      </c>
      <c r="KY117" s="154"/>
    </row>
    <row r="118" spans="32:311" s="16" customFormat="1" x14ac:dyDescent="0.35">
      <c r="AF118" s="20" t="s">
        <v>573</v>
      </c>
      <c r="KY118" s="154"/>
    </row>
    <row r="119" spans="32:311" s="16" customFormat="1" x14ac:dyDescent="0.35">
      <c r="AF119" s="20" t="s">
        <v>576</v>
      </c>
      <c r="KY119" s="154"/>
    </row>
    <row r="120" spans="32:311" s="16" customFormat="1" x14ac:dyDescent="0.35">
      <c r="AF120" s="20" t="s">
        <v>579</v>
      </c>
      <c r="KY120" s="154"/>
    </row>
    <row r="121" spans="32:311" s="16" customFormat="1" x14ac:dyDescent="0.35">
      <c r="AF121" s="20" t="s">
        <v>586</v>
      </c>
      <c r="KY121" s="154"/>
    </row>
    <row r="122" spans="32:311" s="16" customFormat="1" x14ac:dyDescent="0.35">
      <c r="AF122" s="20" t="s">
        <v>589</v>
      </c>
      <c r="KY122" s="154"/>
    </row>
    <row r="123" spans="32:311" s="16" customFormat="1" x14ac:dyDescent="0.35">
      <c r="AF123" s="20" t="s">
        <v>596</v>
      </c>
      <c r="KY123" s="154"/>
    </row>
    <row r="124" spans="32:311" s="16" customFormat="1" x14ac:dyDescent="0.35">
      <c r="AF124" s="20" t="s">
        <v>600</v>
      </c>
      <c r="KY124" s="154"/>
    </row>
    <row r="125" spans="32:311" s="16" customFormat="1" x14ac:dyDescent="0.35">
      <c r="AF125" s="20" t="s">
        <v>606</v>
      </c>
      <c r="KY125" s="154"/>
    </row>
    <row r="126" spans="32:311" s="16" customFormat="1" x14ac:dyDescent="0.35">
      <c r="AF126" s="20" t="s">
        <v>610</v>
      </c>
      <c r="KY126" s="154"/>
    </row>
    <row r="127" spans="32:311" s="16" customFormat="1" x14ac:dyDescent="0.35">
      <c r="AF127" s="20" t="s">
        <v>614</v>
      </c>
      <c r="KY127" s="154"/>
    </row>
    <row r="128" spans="32:311" s="16" customFormat="1" x14ac:dyDescent="0.35">
      <c r="AF128" s="20" t="s">
        <v>625</v>
      </c>
      <c r="KY128" s="154"/>
    </row>
    <row r="129" spans="32:311" s="16" customFormat="1" x14ac:dyDescent="0.35">
      <c r="AF129" s="20" t="s">
        <v>629</v>
      </c>
      <c r="KY129" s="154"/>
    </row>
    <row r="130" spans="32:311" s="16" customFormat="1" x14ac:dyDescent="0.35">
      <c r="AF130" s="20" t="s">
        <v>633</v>
      </c>
      <c r="KY130" s="154"/>
    </row>
    <row r="131" spans="32:311" s="16" customFormat="1" x14ac:dyDescent="0.35">
      <c r="AF131" s="20" t="s">
        <v>648</v>
      </c>
      <c r="KY131" s="154"/>
    </row>
    <row r="132" spans="32:311" s="16" customFormat="1" x14ac:dyDescent="0.35">
      <c r="AF132" s="20" t="s">
        <v>652</v>
      </c>
      <c r="KY132" s="154"/>
    </row>
    <row r="133" spans="32:311" s="16" customFormat="1" x14ac:dyDescent="0.35">
      <c r="AF133" s="20" t="s">
        <v>660</v>
      </c>
      <c r="KY133" s="154"/>
    </row>
    <row r="134" spans="32:311" s="16" customFormat="1" x14ac:dyDescent="0.35">
      <c r="AF134" s="20" t="s">
        <v>664</v>
      </c>
      <c r="KY134" s="154"/>
    </row>
    <row r="135" spans="32:311" s="16" customFormat="1" x14ac:dyDescent="0.35">
      <c r="AF135" s="20" t="s">
        <v>671</v>
      </c>
      <c r="KY135" s="154"/>
    </row>
    <row r="136" spans="32:311" s="16" customFormat="1" x14ac:dyDescent="0.35">
      <c r="AF136" s="20" t="s">
        <v>675</v>
      </c>
      <c r="KY136" s="154"/>
    </row>
    <row r="137" spans="32:311" s="16" customFormat="1" x14ac:dyDescent="0.35">
      <c r="AF137" s="20" t="s">
        <v>682</v>
      </c>
      <c r="KY137" s="154"/>
    </row>
    <row r="138" spans="32:311" s="16" customFormat="1" x14ac:dyDescent="0.35">
      <c r="AF138" s="20" t="s">
        <v>694</v>
      </c>
      <c r="KY138" s="154"/>
    </row>
    <row r="139" spans="32:311" s="16" customFormat="1" x14ac:dyDescent="0.35">
      <c r="AF139" s="20" t="s">
        <v>701</v>
      </c>
      <c r="KY139" s="154"/>
    </row>
    <row r="140" spans="32:311" s="16" customFormat="1" x14ac:dyDescent="0.35">
      <c r="AF140" s="20" t="s">
        <v>705</v>
      </c>
      <c r="KY140" s="154"/>
    </row>
    <row r="141" spans="32:311" s="16" customFormat="1" x14ac:dyDescent="0.35">
      <c r="AF141" s="20" t="s">
        <v>709</v>
      </c>
      <c r="KY141" s="154"/>
    </row>
    <row r="142" spans="32:311" s="16" customFormat="1" x14ac:dyDescent="0.35">
      <c r="AF142" s="20" t="s">
        <v>720</v>
      </c>
      <c r="KY142" s="154"/>
    </row>
    <row r="143" spans="32:311" s="16" customFormat="1" x14ac:dyDescent="0.35">
      <c r="AF143" s="20" t="s">
        <v>724</v>
      </c>
      <c r="KY143" s="154"/>
    </row>
    <row r="144" spans="32:311" s="16" customFormat="1" x14ac:dyDescent="0.35">
      <c r="AF144" s="20" t="s">
        <v>736</v>
      </c>
      <c r="KY144" s="154"/>
    </row>
    <row r="145" spans="32:311" s="16" customFormat="1" x14ac:dyDescent="0.35">
      <c r="AF145" s="20" t="s">
        <v>739</v>
      </c>
      <c r="KY145" s="154"/>
    </row>
    <row r="146" spans="32:311" s="16" customFormat="1" x14ac:dyDescent="0.35">
      <c r="AF146" s="20" t="s">
        <v>743</v>
      </c>
      <c r="KY146" s="154"/>
    </row>
    <row r="147" spans="32:311" s="16" customFormat="1" x14ac:dyDescent="0.35">
      <c r="AF147" s="20" t="s">
        <v>747</v>
      </c>
      <c r="KY147" s="154"/>
    </row>
    <row r="148" spans="32:311" s="16" customFormat="1" x14ac:dyDescent="0.35">
      <c r="AF148" s="20" t="s">
        <v>754</v>
      </c>
      <c r="KY148" s="154"/>
    </row>
    <row r="149" spans="32:311" s="16" customFormat="1" x14ac:dyDescent="0.35">
      <c r="AF149" s="20" t="s">
        <v>758</v>
      </c>
      <c r="KY149" s="154"/>
    </row>
    <row r="150" spans="32:311" s="16" customFormat="1" x14ac:dyDescent="0.35">
      <c r="AF150" s="20" t="s">
        <v>766</v>
      </c>
      <c r="KY150" s="154"/>
    </row>
    <row r="151" spans="32:311" s="16" customFormat="1" x14ac:dyDescent="0.35">
      <c r="AF151" s="20" t="s">
        <v>773</v>
      </c>
      <c r="KY151" s="154"/>
    </row>
    <row r="152" spans="32:311" s="16" customFormat="1" x14ac:dyDescent="0.35">
      <c r="AF152" s="20" t="s">
        <v>784</v>
      </c>
      <c r="KY152" s="154"/>
    </row>
    <row r="153" spans="32:311" s="16" customFormat="1" x14ac:dyDescent="0.35">
      <c r="AF153" s="20" t="s">
        <v>788</v>
      </c>
      <c r="KY153" s="154"/>
    </row>
    <row r="154" spans="32:311" s="16" customFormat="1" x14ac:dyDescent="0.35">
      <c r="AF154" s="20" t="s">
        <v>792</v>
      </c>
      <c r="KY154" s="154"/>
    </row>
    <row r="155" spans="32:311" s="16" customFormat="1" x14ac:dyDescent="0.35">
      <c r="AF155" s="20" t="s">
        <v>796</v>
      </c>
      <c r="KY155" s="154"/>
    </row>
    <row r="156" spans="32:311" s="16" customFormat="1" x14ac:dyDescent="0.35">
      <c r="AF156" s="20" t="s">
        <v>800</v>
      </c>
      <c r="KY156" s="154"/>
    </row>
    <row r="157" spans="32:311" s="16" customFormat="1" x14ac:dyDescent="0.35">
      <c r="AF157" s="20" t="s">
        <v>811</v>
      </c>
      <c r="KY157" s="154"/>
    </row>
    <row r="158" spans="32:311" s="16" customFormat="1" x14ac:dyDescent="0.35">
      <c r="AF158" s="20" t="s">
        <v>815</v>
      </c>
      <c r="KY158" s="154"/>
    </row>
    <row r="159" spans="32:311" s="16" customFormat="1" x14ac:dyDescent="0.35">
      <c r="AF159" s="20" t="s">
        <v>819</v>
      </c>
      <c r="KY159" s="154"/>
    </row>
    <row r="160" spans="32:311" s="16" customFormat="1" x14ac:dyDescent="0.35">
      <c r="AF160" s="20" t="s">
        <v>823</v>
      </c>
      <c r="KY160" s="154"/>
    </row>
    <row r="161" spans="32:311" s="16" customFormat="1" x14ac:dyDescent="0.35">
      <c r="AF161" s="20" t="s">
        <v>826</v>
      </c>
      <c r="KY161" s="154"/>
    </row>
    <row r="162" spans="32:311" s="16" customFormat="1" x14ac:dyDescent="0.35">
      <c r="AF162" s="20" t="s">
        <v>830</v>
      </c>
      <c r="KY162" s="154"/>
    </row>
    <row r="163" spans="32:311" s="16" customFormat="1" x14ac:dyDescent="0.35">
      <c r="AF163" s="20" t="s">
        <v>837</v>
      </c>
      <c r="KY163" s="154"/>
    </row>
    <row r="164" spans="32:311" s="16" customFormat="1" x14ac:dyDescent="0.35">
      <c r="AF164" s="20" t="s">
        <v>841</v>
      </c>
      <c r="KY164" s="154"/>
    </row>
    <row r="165" spans="32:311" s="16" customFormat="1" x14ac:dyDescent="0.35">
      <c r="AF165" s="20" t="s">
        <v>849</v>
      </c>
      <c r="KY165" s="154"/>
    </row>
    <row r="166" spans="32:311" s="16" customFormat="1" x14ac:dyDescent="0.35">
      <c r="AF166" s="20" t="s">
        <v>853</v>
      </c>
      <c r="KY166" s="154"/>
    </row>
    <row r="167" spans="32:311" s="16" customFormat="1" x14ac:dyDescent="0.35">
      <c r="AF167" s="20" t="s">
        <v>857</v>
      </c>
      <c r="KY167" s="154"/>
    </row>
    <row r="168" spans="32:311" s="16" customFormat="1" x14ac:dyDescent="0.35">
      <c r="AF168" s="20" t="s">
        <v>864</v>
      </c>
      <c r="KY168" s="154"/>
    </row>
    <row r="169" spans="32:311" s="16" customFormat="1" x14ac:dyDescent="0.35">
      <c r="AF169" s="20" t="s">
        <v>872</v>
      </c>
      <c r="KY169" s="154"/>
    </row>
    <row r="170" spans="32:311" s="16" customFormat="1" x14ac:dyDescent="0.35">
      <c r="AF170" s="20" t="s">
        <v>876</v>
      </c>
      <c r="KY170" s="154"/>
    </row>
    <row r="171" spans="32:311" s="16" customFormat="1" x14ac:dyDescent="0.35">
      <c r="AF171" s="20" t="s">
        <v>880</v>
      </c>
      <c r="KY171" s="154"/>
    </row>
    <row r="172" spans="32:311" s="16" customFormat="1" x14ac:dyDescent="0.35">
      <c r="AF172" s="20" t="s">
        <v>887</v>
      </c>
      <c r="KY172" s="154"/>
    </row>
    <row r="173" spans="32:311" s="16" customFormat="1" x14ac:dyDescent="0.35">
      <c r="AF173" s="20" t="s">
        <v>894</v>
      </c>
      <c r="KY173" s="154"/>
    </row>
    <row r="174" spans="32:311" s="16" customFormat="1" x14ac:dyDescent="0.35">
      <c r="AF174" s="20" t="s">
        <v>897</v>
      </c>
      <c r="KY174" s="154"/>
    </row>
    <row r="175" spans="32:311" s="16" customFormat="1" x14ac:dyDescent="0.35">
      <c r="AF175" s="20" t="s">
        <v>900</v>
      </c>
      <c r="KY175" s="154"/>
    </row>
    <row r="176" spans="32:311" s="16" customFormat="1" x14ac:dyDescent="0.35">
      <c r="AF176" s="20" t="s">
        <v>908</v>
      </c>
      <c r="KY176" s="154"/>
    </row>
    <row r="177" spans="32:311" s="16" customFormat="1" x14ac:dyDescent="0.35">
      <c r="AF177" s="20" t="s">
        <v>912</v>
      </c>
      <c r="KY177" s="154"/>
    </row>
    <row r="178" spans="32:311" s="16" customFormat="1" x14ac:dyDescent="0.35">
      <c r="AF178" s="20" t="s">
        <v>918</v>
      </c>
      <c r="KY178" s="154"/>
    </row>
    <row r="179" spans="32:311" s="16" customFormat="1" x14ac:dyDescent="0.35">
      <c r="AF179" s="20" t="s">
        <v>922</v>
      </c>
      <c r="KY179" s="154"/>
    </row>
    <row r="180" spans="32:311" s="16" customFormat="1" x14ac:dyDescent="0.35">
      <c r="AF180" s="20" t="s">
        <v>926</v>
      </c>
      <c r="KY180" s="154"/>
    </row>
    <row r="181" spans="32:311" s="16" customFormat="1" x14ac:dyDescent="0.35">
      <c r="AF181" s="20" t="s">
        <v>930</v>
      </c>
      <c r="KY181" s="154"/>
    </row>
    <row r="182" spans="32:311" s="16" customFormat="1" x14ac:dyDescent="0.35">
      <c r="AF182" s="20" t="s">
        <v>937</v>
      </c>
      <c r="KY182" s="154"/>
    </row>
    <row r="183" spans="32:311" s="16" customFormat="1" x14ac:dyDescent="0.35">
      <c r="AF183" s="20" t="s">
        <v>941</v>
      </c>
      <c r="KY183" s="154"/>
    </row>
    <row r="184" spans="32:311" s="16" customFormat="1" x14ac:dyDescent="0.35">
      <c r="AF184" s="20" t="s">
        <v>949</v>
      </c>
      <c r="KY184" s="154"/>
    </row>
    <row r="185" spans="32:311" s="16" customFormat="1" x14ac:dyDescent="0.35">
      <c r="AF185" s="20" t="s">
        <v>953</v>
      </c>
      <c r="KY185" s="154"/>
    </row>
    <row r="186" spans="32:311" s="16" customFormat="1" x14ac:dyDescent="0.35">
      <c r="AF186" s="20" t="s">
        <v>957</v>
      </c>
      <c r="KY186" s="154"/>
    </row>
    <row r="187" spans="32:311" s="16" customFormat="1" x14ac:dyDescent="0.35">
      <c r="AF187" s="20" t="s">
        <v>961</v>
      </c>
      <c r="KY187" s="154"/>
    </row>
    <row r="188" spans="32:311" s="16" customFormat="1" x14ac:dyDescent="0.35">
      <c r="AF188" s="20" t="s">
        <v>965</v>
      </c>
      <c r="KY188" s="154"/>
    </row>
    <row r="189" spans="32:311" s="16" customFormat="1" x14ac:dyDescent="0.35">
      <c r="AF189" s="20" t="s">
        <v>972</v>
      </c>
      <c r="KY189" s="154"/>
    </row>
    <row r="190" spans="32:311" s="16" customFormat="1" x14ac:dyDescent="0.35">
      <c r="AF190" s="20" t="s">
        <v>980</v>
      </c>
      <c r="KY190" s="154"/>
    </row>
    <row r="191" spans="32:311" s="16" customFormat="1" x14ac:dyDescent="0.35">
      <c r="AF191" s="20" t="s">
        <v>984</v>
      </c>
      <c r="KY191" s="154"/>
    </row>
    <row r="192" spans="32:311" s="16" customFormat="1" x14ac:dyDescent="0.35">
      <c r="AF192" s="20" t="s">
        <v>988</v>
      </c>
      <c r="KY192" s="154"/>
    </row>
    <row r="193" spans="32:311" s="16" customFormat="1" x14ac:dyDescent="0.35">
      <c r="AF193" s="20" t="s">
        <v>992</v>
      </c>
      <c r="KY193" s="154"/>
    </row>
    <row r="194" spans="32:311" s="16" customFormat="1" x14ac:dyDescent="0.35">
      <c r="AF194" s="20" t="s">
        <v>996</v>
      </c>
      <c r="KY194" s="154"/>
    </row>
    <row r="195" spans="32:311" s="16" customFormat="1" x14ac:dyDescent="0.35">
      <c r="AF195" s="20" t="s">
        <v>1000</v>
      </c>
      <c r="KY195" s="154"/>
    </row>
    <row r="196" spans="32:311" s="16" customFormat="1" x14ac:dyDescent="0.35">
      <c r="AF196" s="20" t="s">
        <v>1003</v>
      </c>
      <c r="KY196" s="154"/>
    </row>
    <row r="197" spans="32:311" s="16" customFormat="1" x14ac:dyDescent="0.35">
      <c r="AF197" s="20" t="s">
        <v>1010</v>
      </c>
      <c r="KY197" s="154"/>
    </row>
    <row r="198" spans="32:311" s="16" customFormat="1" x14ac:dyDescent="0.35">
      <c r="AF198" s="20" t="s">
        <v>1013</v>
      </c>
      <c r="KY198" s="154"/>
    </row>
    <row r="199" spans="32:311" s="16" customFormat="1" x14ac:dyDescent="0.35">
      <c r="AF199" s="20" t="s">
        <v>1016</v>
      </c>
      <c r="KY199" s="154"/>
    </row>
    <row r="200" spans="32:311" s="16" customFormat="1" x14ac:dyDescent="0.35">
      <c r="AF200" s="20" t="s">
        <v>1020</v>
      </c>
      <c r="KY200" s="154"/>
    </row>
    <row r="201" spans="32:311" s="16" customFormat="1" x14ac:dyDescent="0.35">
      <c r="AF201" s="20" t="s">
        <v>1028</v>
      </c>
      <c r="KY201" s="154"/>
    </row>
    <row r="202" spans="32:311" s="16" customFormat="1" x14ac:dyDescent="0.35">
      <c r="AF202" s="20" t="s">
        <v>1032</v>
      </c>
      <c r="KY202" s="154"/>
    </row>
    <row r="203" spans="32:311" s="16" customFormat="1" x14ac:dyDescent="0.35">
      <c r="AF203" s="20" t="s">
        <v>1035</v>
      </c>
      <c r="KY203" s="154"/>
    </row>
    <row r="204" spans="32:311" s="16" customFormat="1" x14ac:dyDescent="0.35">
      <c r="AF204" s="20" t="s">
        <v>1039</v>
      </c>
      <c r="KY204" s="154"/>
    </row>
    <row r="205" spans="32:311" s="16" customFormat="1" x14ac:dyDescent="0.35">
      <c r="AF205" s="20" t="s">
        <v>1042</v>
      </c>
      <c r="KY205" s="154"/>
    </row>
    <row r="206" spans="32:311" s="16" customFormat="1" x14ac:dyDescent="0.35">
      <c r="AF206" s="20" t="s">
        <v>1045</v>
      </c>
      <c r="KY206" s="154"/>
    </row>
    <row r="207" spans="32:311" s="16" customFormat="1" x14ac:dyDescent="0.35">
      <c r="AF207" s="20" t="s">
        <v>1053</v>
      </c>
      <c r="KY207" s="154"/>
    </row>
    <row r="208" spans="32:311" s="16" customFormat="1" x14ac:dyDescent="0.35">
      <c r="AF208" s="20" t="s">
        <v>1056</v>
      </c>
      <c r="KY208" s="154"/>
    </row>
    <row r="209" spans="32:311" s="16" customFormat="1" x14ac:dyDescent="0.35">
      <c r="AF209" s="20" t="s">
        <v>1060</v>
      </c>
      <c r="KY209" s="154"/>
    </row>
    <row r="210" spans="32:311" s="16" customFormat="1" x14ac:dyDescent="0.35">
      <c r="AF210" s="20" t="s">
        <v>1064</v>
      </c>
      <c r="KY210" s="154"/>
    </row>
    <row r="211" spans="32:311" s="16" customFormat="1" x14ac:dyDescent="0.35">
      <c r="AF211" s="20" t="s">
        <v>1067</v>
      </c>
      <c r="KY211" s="154"/>
    </row>
    <row r="212" spans="32:311" s="16" customFormat="1" x14ac:dyDescent="0.35">
      <c r="AF212" s="20" t="s">
        <v>1071</v>
      </c>
      <c r="KY212" s="154"/>
    </row>
    <row r="213" spans="32:311" s="16" customFormat="1" x14ac:dyDescent="0.35">
      <c r="AF213" s="20" t="s">
        <v>1074</v>
      </c>
      <c r="KY213" s="154"/>
    </row>
    <row r="214" spans="32:311" s="16" customFormat="1" x14ac:dyDescent="0.35">
      <c r="AF214" s="20" t="s">
        <v>1081</v>
      </c>
      <c r="KY214" s="154"/>
    </row>
    <row r="215" spans="32:311" s="16" customFormat="1" x14ac:dyDescent="0.35">
      <c r="AF215" s="20" t="s">
        <v>1085</v>
      </c>
      <c r="KY215" s="154"/>
    </row>
    <row r="216" spans="32:311" s="16" customFormat="1" x14ac:dyDescent="0.35">
      <c r="AF216" s="20" t="s">
        <v>1089</v>
      </c>
      <c r="KY216" s="154"/>
    </row>
    <row r="217" spans="32:311" s="16" customFormat="1" x14ac:dyDescent="0.35">
      <c r="AF217" s="20" t="s">
        <v>1097</v>
      </c>
      <c r="KY217" s="154"/>
    </row>
    <row r="218" spans="32:311" s="16" customFormat="1" x14ac:dyDescent="0.35">
      <c r="AF218" s="20" t="s">
        <v>1100</v>
      </c>
      <c r="KY218" s="154"/>
    </row>
    <row r="219" spans="32:311" s="16" customFormat="1" x14ac:dyDescent="0.35">
      <c r="AF219" s="20" t="s">
        <v>1108</v>
      </c>
      <c r="KY219" s="154"/>
    </row>
    <row r="220" spans="32:311" s="16" customFormat="1" x14ac:dyDescent="0.35">
      <c r="AF220" s="20" t="s">
        <v>1112</v>
      </c>
      <c r="KY220" s="154"/>
    </row>
    <row r="221" spans="32:311" s="16" customFormat="1" x14ac:dyDescent="0.35">
      <c r="AF221" s="20" t="s">
        <v>1116</v>
      </c>
      <c r="KY221" s="154"/>
    </row>
    <row r="222" spans="32:311" s="16" customFormat="1" x14ac:dyDescent="0.35">
      <c r="AF222" s="20" t="s">
        <v>1120</v>
      </c>
      <c r="KY222" s="154"/>
    </row>
    <row r="223" spans="32:311" s="16" customFormat="1" x14ac:dyDescent="0.35">
      <c r="AF223" s="20" t="s">
        <v>1127</v>
      </c>
      <c r="KY223" s="154"/>
    </row>
    <row r="224" spans="32:311" s="16" customFormat="1" x14ac:dyDescent="0.35">
      <c r="AF224" s="20" t="s">
        <v>1138</v>
      </c>
      <c r="KY224" s="154"/>
    </row>
    <row r="225" spans="32:311" s="16" customFormat="1" x14ac:dyDescent="0.35">
      <c r="AF225" s="20" t="s">
        <v>1145</v>
      </c>
      <c r="KY225" s="154"/>
    </row>
    <row r="226" spans="32:311" s="16" customFormat="1" x14ac:dyDescent="0.35">
      <c r="AF226" s="20" t="s">
        <v>1149</v>
      </c>
      <c r="KY226" s="154"/>
    </row>
    <row r="227" spans="32:311" s="16" customFormat="1" x14ac:dyDescent="0.35">
      <c r="AF227" s="20" t="s">
        <v>1153</v>
      </c>
      <c r="KY227" s="154"/>
    </row>
    <row r="228" spans="32:311" s="16" customFormat="1" x14ac:dyDescent="0.35">
      <c r="AF228" s="20" t="s">
        <v>1156</v>
      </c>
      <c r="KY228" s="154"/>
    </row>
    <row r="229" spans="32:311" s="16" customFormat="1" x14ac:dyDescent="0.35">
      <c r="AF229" s="20" t="s">
        <v>1159</v>
      </c>
      <c r="KY229" s="154"/>
    </row>
    <row r="230" spans="32:311" s="16" customFormat="1" x14ac:dyDescent="0.35">
      <c r="AF230" s="20" t="s">
        <v>1163</v>
      </c>
      <c r="KY230" s="154"/>
    </row>
    <row r="231" spans="32:311" s="16" customFormat="1" x14ac:dyDescent="0.35">
      <c r="AF231" s="20" t="s">
        <v>1167</v>
      </c>
      <c r="KY231" s="154"/>
    </row>
    <row r="232" spans="32:311" s="16" customFormat="1" x14ac:dyDescent="0.35">
      <c r="AF232" s="20" t="s">
        <v>1171</v>
      </c>
      <c r="KY232" s="154"/>
    </row>
    <row r="233" spans="32:311" s="16" customFormat="1" x14ac:dyDescent="0.35">
      <c r="AF233" s="20" t="s">
        <v>1174</v>
      </c>
      <c r="KY233" s="154"/>
    </row>
    <row r="234" spans="32:311" s="16" customFormat="1" x14ac:dyDescent="0.35">
      <c r="AF234" s="20" t="s">
        <v>1178</v>
      </c>
      <c r="KY234" s="154"/>
    </row>
    <row r="235" spans="32:311" s="16" customFormat="1" x14ac:dyDescent="0.35">
      <c r="AF235" s="20" t="s">
        <v>1186</v>
      </c>
      <c r="KY235" s="154"/>
    </row>
    <row r="236" spans="32:311" s="16" customFormat="1" x14ac:dyDescent="0.35">
      <c r="AF236" s="20" t="s">
        <v>1190</v>
      </c>
      <c r="KY236" s="154"/>
    </row>
    <row r="237" spans="32:311" s="16" customFormat="1" x14ac:dyDescent="0.35">
      <c r="AF237" s="20" t="s">
        <v>1194</v>
      </c>
      <c r="KY237" s="154"/>
    </row>
    <row r="238" spans="32:311" s="16" customFormat="1" x14ac:dyDescent="0.35">
      <c r="AF238" s="20" t="s">
        <v>1198</v>
      </c>
      <c r="KY238" s="154"/>
    </row>
    <row r="239" spans="32:311" s="16" customFormat="1" x14ac:dyDescent="0.35">
      <c r="AF239" s="20" t="s">
        <v>1205</v>
      </c>
      <c r="KY239" s="154"/>
    </row>
    <row r="240" spans="32:311" s="16" customFormat="1" x14ac:dyDescent="0.35">
      <c r="AF240" s="20" t="s">
        <v>1212</v>
      </c>
      <c r="KY240" s="154"/>
    </row>
    <row r="241" spans="32:311" s="16" customFormat="1" x14ac:dyDescent="0.35">
      <c r="AF241" s="20" t="s">
        <v>1216</v>
      </c>
      <c r="KY241" s="154"/>
    </row>
    <row r="242" spans="32:311" s="16" customFormat="1" x14ac:dyDescent="0.35">
      <c r="AF242" s="20" t="s">
        <v>1223</v>
      </c>
      <c r="KY242" s="154"/>
    </row>
    <row r="243" spans="32:311" s="16" customFormat="1" x14ac:dyDescent="0.35">
      <c r="AF243" s="20" t="s">
        <v>1230</v>
      </c>
      <c r="KY243" s="154"/>
    </row>
    <row r="244" spans="32:311" s="16" customFormat="1" x14ac:dyDescent="0.35">
      <c r="AF244" s="20" t="s">
        <v>1242</v>
      </c>
      <c r="KY244" s="154"/>
    </row>
    <row r="245" spans="32:311" s="16" customFormat="1" x14ac:dyDescent="0.35">
      <c r="AF245" s="20" t="s">
        <v>1246</v>
      </c>
      <c r="KY245" s="154"/>
    </row>
    <row r="246" spans="32:311" s="16" customFormat="1" x14ac:dyDescent="0.35">
      <c r="AF246" s="20" t="s">
        <v>1250</v>
      </c>
      <c r="KY246" s="154"/>
    </row>
    <row r="247" spans="32:311" s="16" customFormat="1" x14ac:dyDescent="0.35">
      <c r="AF247" s="20" t="s">
        <v>1265</v>
      </c>
      <c r="KY247" s="154"/>
    </row>
    <row r="248" spans="32:311" s="16" customFormat="1" x14ac:dyDescent="0.35">
      <c r="AF248" s="20" t="s">
        <v>1268</v>
      </c>
      <c r="KY248" s="154"/>
    </row>
    <row r="249" spans="32:311" s="16" customFormat="1" x14ac:dyDescent="0.35">
      <c r="AF249" s="20" t="s">
        <v>1272</v>
      </c>
      <c r="KY249" s="154"/>
    </row>
    <row r="250" spans="32:311" s="16" customFormat="1" x14ac:dyDescent="0.35">
      <c r="AF250" s="20" t="s">
        <v>1276</v>
      </c>
      <c r="KY250" s="154"/>
    </row>
    <row r="251" spans="32:311" s="16" customFormat="1" x14ac:dyDescent="0.35">
      <c r="AF251" s="20" t="s">
        <v>1280</v>
      </c>
      <c r="KY251" s="154"/>
    </row>
    <row r="252" spans="32:311" s="16" customFormat="1" x14ac:dyDescent="0.35">
      <c r="AF252" s="20" t="s">
        <v>1288</v>
      </c>
      <c r="KY252" s="154"/>
    </row>
    <row r="253" spans="32:311" s="16" customFormat="1" x14ac:dyDescent="0.35">
      <c r="AF253" s="20" t="s">
        <v>1292</v>
      </c>
      <c r="KY253" s="154"/>
    </row>
    <row r="254" spans="32:311" s="16" customFormat="1" x14ac:dyDescent="0.35">
      <c r="AF254" s="20" t="s">
        <v>1296</v>
      </c>
      <c r="KY254" s="154"/>
    </row>
    <row r="255" spans="32:311" s="16" customFormat="1" x14ac:dyDescent="0.35">
      <c r="AF255" s="20" t="s">
        <v>1300</v>
      </c>
      <c r="KY255" s="154"/>
    </row>
    <row r="256" spans="32:311" s="16" customFormat="1" x14ac:dyDescent="0.35">
      <c r="AF256" s="20" t="s">
        <v>1304</v>
      </c>
      <c r="KY256" s="154"/>
    </row>
    <row r="257" spans="32:311" s="16" customFormat="1" x14ac:dyDescent="0.35">
      <c r="AF257" s="20" t="s">
        <v>1319</v>
      </c>
      <c r="KY257" s="154"/>
    </row>
    <row r="258" spans="32:311" s="16" customFormat="1" x14ac:dyDescent="0.35">
      <c r="AF258" s="20" t="s">
        <v>1334</v>
      </c>
      <c r="KY258" s="154"/>
    </row>
    <row r="259" spans="32:311" s="16" customFormat="1" x14ac:dyDescent="0.35">
      <c r="AF259" s="20" t="s">
        <v>1341</v>
      </c>
      <c r="KY259" s="154"/>
    </row>
    <row r="260" spans="32:311" s="16" customFormat="1" x14ac:dyDescent="0.35">
      <c r="AF260" s="20" t="s">
        <v>1344</v>
      </c>
      <c r="KY260" s="154"/>
    </row>
    <row r="261" spans="32:311" s="16" customFormat="1" x14ac:dyDescent="0.35">
      <c r="AF261" s="20" t="s">
        <v>1348</v>
      </c>
      <c r="KY261" s="154"/>
    </row>
    <row r="262" spans="32:311" s="16" customFormat="1" x14ac:dyDescent="0.35">
      <c r="AF262" s="20" t="s">
        <v>1351</v>
      </c>
      <c r="KY262" s="154"/>
    </row>
    <row r="263" spans="32:311" s="16" customFormat="1" x14ac:dyDescent="0.35">
      <c r="AF263" s="20" t="s">
        <v>1355</v>
      </c>
      <c r="KY263" s="154"/>
    </row>
    <row r="264" spans="32:311" s="16" customFormat="1" x14ac:dyDescent="0.35">
      <c r="AF264" s="20" t="s">
        <v>1359</v>
      </c>
      <c r="KY264" s="154"/>
    </row>
    <row r="265" spans="32:311" s="16" customFormat="1" x14ac:dyDescent="0.35">
      <c r="AF265" s="20" t="s">
        <v>1367</v>
      </c>
      <c r="KY265" s="154"/>
    </row>
    <row r="266" spans="32:311" s="16" customFormat="1" x14ac:dyDescent="0.35">
      <c r="AF266" s="20" t="s">
        <v>1371</v>
      </c>
      <c r="KY266" s="154"/>
    </row>
    <row r="267" spans="32:311" s="16" customFormat="1" x14ac:dyDescent="0.35">
      <c r="AF267" s="20" t="s">
        <v>1375</v>
      </c>
      <c r="KY267" s="154"/>
    </row>
    <row r="268" spans="32:311" s="16" customFormat="1" x14ac:dyDescent="0.35">
      <c r="AF268" s="20" t="s">
        <v>1379</v>
      </c>
      <c r="KY268" s="154"/>
    </row>
    <row r="269" spans="32:311" s="16" customFormat="1" x14ac:dyDescent="0.35">
      <c r="AF269" s="20" t="s">
        <v>1383</v>
      </c>
      <c r="KY269" s="154"/>
    </row>
    <row r="270" spans="32:311" s="16" customFormat="1" x14ac:dyDescent="0.35">
      <c r="AF270" s="20" t="s">
        <v>1387</v>
      </c>
      <c r="KY270" s="154"/>
    </row>
    <row r="271" spans="32:311" s="16" customFormat="1" x14ac:dyDescent="0.35">
      <c r="AF271" s="20" t="s">
        <v>1391</v>
      </c>
      <c r="KY271" s="154"/>
    </row>
    <row r="272" spans="32:311" s="16" customFormat="1" x14ac:dyDescent="0.35">
      <c r="AF272" s="20" t="s">
        <v>1395</v>
      </c>
      <c r="KY272" s="154"/>
    </row>
    <row r="273" spans="1:311" s="16" customFormat="1" x14ac:dyDescent="0.35">
      <c r="AF273" s="20" t="s">
        <v>1403</v>
      </c>
      <c r="KY273" s="154"/>
    </row>
    <row r="274" spans="1:311" x14ac:dyDescent="0.35">
      <c r="A274" s="16"/>
      <c r="B274" s="16"/>
      <c r="C274" s="16"/>
      <c r="D274" s="16"/>
      <c r="E274" s="16"/>
      <c r="F274" s="16"/>
      <c r="G274" s="16"/>
      <c r="H274" s="16"/>
      <c r="I274" s="16"/>
      <c r="J274" s="16"/>
      <c r="K274" s="16"/>
      <c r="L274" s="16"/>
      <c r="M274" s="16"/>
      <c r="AF274" s="20" t="s">
        <v>1411</v>
      </c>
    </row>
    <row r="275" spans="1:311" x14ac:dyDescent="0.35">
      <c r="A275" s="16"/>
      <c r="B275" s="16"/>
      <c r="C275" s="16"/>
      <c r="D275" s="16"/>
      <c r="E275" s="16"/>
      <c r="F275" s="16"/>
      <c r="G275" s="16"/>
      <c r="H275" s="16"/>
      <c r="I275" s="16"/>
      <c r="J275" s="16"/>
      <c r="K275" s="16"/>
      <c r="L275" s="16"/>
      <c r="M275" s="16"/>
      <c r="AF275" s="20" t="s">
        <v>1415</v>
      </c>
    </row>
    <row r="276" spans="1:311" x14ac:dyDescent="0.35">
      <c r="A276" s="16"/>
      <c r="B276" s="16"/>
      <c r="C276" s="16"/>
      <c r="D276" s="16"/>
      <c r="E276" s="16"/>
      <c r="F276" s="16"/>
      <c r="G276" s="16"/>
      <c r="H276" s="16"/>
      <c r="I276" s="16"/>
      <c r="J276" s="16"/>
      <c r="K276" s="16"/>
      <c r="L276" s="16"/>
      <c r="M276" s="16"/>
      <c r="AF276" s="20" t="s">
        <v>1419</v>
      </c>
    </row>
    <row r="277" spans="1:311" x14ac:dyDescent="0.35">
      <c r="A277" s="16"/>
      <c r="B277" s="16"/>
      <c r="C277" s="16"/>
      <c r="D277" s="16"/>
      <c r="E277" s="16"/>
      <c r="F277" s="16"/>
      <c r="G277" s="16"/>
      <c r="H277" s="16"/>
      <c r="I277" s="16"/>
      <c r="J277" s="16"/>
      <c r="K277" s="16"/>
      <c r="L277" s="16"/>
      <c r="M277" s="16"/>
      <c r="AF277" s="20" t="s">
        <v>1427</v>
      </c>
    </row>
    <row r="278" spans="1:311" x14ac:dyDescent="0.35">
      <c r="A278" s="16"/>
      <c r="B278" s="16"/>
      <c r="C278" s="16"/>
      <c r="D278" s="16"/>
      <c r="E278" s="16"/>
      <c r="F278" s="16"/>
      <c r="G278" s="16"/>
      <c r="H278" s="16"/>
      <c r="I278" s="16"/>
      <c r="J278" s="16"/>
      <c r="K278" s="16"/>
      <c r="L278" s="16"/>
      <c r="M278" s="16"/>
      <c r="AF278" s="20" t="s">
        <v>1435</v>
      </c>
    </row>
    <row r="279" spans="1:311" x14ac:dyDescent="0.35">
      <c r="A279" s="16"/>
      <c r="B279" s="16"/>
      <c r="C279" s="16"/>
      <c r="D279" s="16"/>
      <c r="E279" s="16"/>
      <c r="F279" s="16"/>
      <c r="G279" s="16"/>
      <c r="H279" s="16"/>
      <c r="I279" s="16"/>
      <c r="J279" s="16"/>
      <c r="K279" s="16"/>
      <c r="L279" s="16"/>
      <c r="M279" s="16"/>
      <c r="AF279" s="20" t="s">
        <v>1439</v>
      </c>
    </row>
    <row r="280" spans="1:311" x14ac:dyDescent="0.35">
      <c r="A280" s="16"/>
      <c r="B280" s="16"/>
      <c r="C280" s="16"/>
      <c r="D280" s="16"/>
      <c r="E280" s="16"/>
      <c r="F280" s="16"/>
      <c r="G280" s="16"/>
      <c r="H280" s="16"/>
      <c r="I280" s="16"/>
      <c r="J280" s="16"/>
      <c r="K280" s="16"/>
      <c r="L280" s="16"/>
      <c r="M280" s="16"/>
      <c r="AF280" s="20" t="s">
        <v>1443</v>
      </c>
    </row>
    <row r="281" spans="1:311" x14ac:dyDescent="0.35">
      <c r="A281" s="16"/>
      <c r="B281" s="16"/>
      <c r="C281" s="16"/>
      <c r="D281" s="16"/>
      <c r="E281" s="16"/>
      <c r="F281" s="16"/>
      <c r="G281" s="16"/>
      <c r="H281" s="16"/>
      <c r="I281" s="16"/>
      <c r="J281" s="16"/>
      <c r="K281" s="16"/>
      <c r="L281" s="16"/>
      <c r="M281" s="16"/>
      <c r="AF281" s="20" t="s">
        <v>1446</v>
      </c>
    </row>
    <row r="282" spans="1:311" x14ac:dyDescent="0.35">
      <c r="A282" s="16"/>
      <c r="B282" s="16"/>
      <c r="C282" s="16"/>
      <c r="D282" s="16"/>
      <c r="E282" s="16"/>
      <c r="F282" s="16"/>
      <c r="G282" s="16"/>
      <c r="H282" s="16"/>
      <c r="I282" s="16"/>
      <c r="J282" s="16"/>
      <c r="K282" s="16"/>
      <c r="L282" s="16"/>
      <c r="M282" s="16"/>
      <c r="AF282" s="20" t="s">
        <v>1449</v>
      </c>
    </row>
    <row r="283" spans="1:311" x14ac:dyDescent="0.35">
      <c r="A283" s="16"/>
      <c r="B283" s="16"/>
      <c r="C283" s="16"/>
      <c r="D283" s="16"/>
      <c r="E283" s="16"/>
      <c r="F283" s="16"/>
      <c r="G283" s="16"/>
      <c r="H283" s="16"/>
      <c r="I283" s="16"/>
      <c r="J283" s="16"/>
      <c r="K283" s="16"/>
      <c r="L283" s="16"/>
      <c r="M283" s="16"/>
      <c r="AF283" s="20" t="s">
        <v>1456</v>
      </c>
    </row>
    <row r="284" spans="1:311" x14ac:dyDescent="0.35">
      <c r="A284" s="16"/>
      <c r="B284" s="16"/>
      <c r="C284" s="16"/>
      <c r="D284" s="16"/>
      <c r="E284" s="16"/>
      <c r="F284" s="16"/>
      <c r="G284" s="16"/>
      <c r="H284" s="16"/>
      <c r="I284" s="16"/>
      <c r="J284" s="16"/>
      <c r="K284" s="16"/>
      <c r="L284" s="16"/>
      <c r="M284" s="16"/>
      <c r="AF284" s="20" t="s">
        <v>1464</v>
      </c>
    </row>
    <row r="285" spans="1:311" x14ac:dyDescent="0.35">
      <c r="A285" s="16"/>
      <c r="B285" s="16"/>
      <c r="C285" s="16"/>
      <c r="D285" s="16"/>
      <c r="E285" s="16"/>
      <c r="F285" s="16"/>
      <c r="G285" s="16"/>
      <c r="H285" s="16"/>
      <c r="I285" s="16"/>
      <c r="J285" s="16"/>
      <c r="K285" s="16"/>
      <c r="L285" s="16"/>
      <c r="M285" s="16"/>
      <c r="AF285" s="20" t="s">
        <v>1467</v>
      </c>
    </row>
    <row r="286" spans="1:311" x14ac:dyDescent="0.35">
      <c r="A286" s="16"/>
      <c r="B286" s="16"/>
      <c r="C286" s="16"/>
      <c r="D286" s="16"/>
      <c r="E286" s="16"/>
      <c r="F286" s="16"/>
      <c r="G286" s="16"/>
      <c r="H286" s="16"/>
      <c r="I286" s="16"/>
      <c r="J286" s="16"/>
      <c r="K286" s="16"/>
      <c r="L286" s="16"/>
      <c r="M286" s="16"/>
      <c r="AF286" s="20" t="s">
        <v>1470</v>
      </c>
    </row>
    <row r="287" spans="1:311" x14ac:dyDescent="0.35">
      <c r="A287" s="16"/>
      <c r="B287" s="16"/>
      <c r="C287" s="16"/>
      <c r="D287" s="16"/>
      <c r="E287" s="16"/>
      <c r="F287" s="16"/>
      <c r="G287" s="16"/>
      <c r="H287" s="16"/>
      <c r="I287" s="16"/>
      <c r="J287" s="16"/>
      <c r="K287" s="16"/>
      <c r="L287" s="16"/>
      <c r="M287" s="16"/>
      <c r="AF287" s="20" t="s">
        <v>1478</v>
      </c>
    </row>
    <row r="288" spans="1:311" x14ac:dyDescent="0.35">
      <c r="A288" s="16"/>
      <c r="B288" s="16"/>
      <c r="C288" s="16"/>
      <c r="D288" s="16"/>
      <c r="E288" s="16"/>
      <c r="F288" s="16"/>
      <c r="G288" s="16"/>
      <c r="H288" s="16"/>
      <c r="I288" s="16"/>
      <c r="J288" s="16"/>
      <c r="K288" s="16"/>
      <c r="L288" s="16"/>
      <c r="M288" s="16"/>
      <c r="AF288" s="20" t="s">
        <v>1486</v>
      </c>
    </row>
    <row r="289" spans="1:32" x14ac:dyDescent="0.35">
      <c r="A289" s="16"/>
      <c r="B289" s="16"/>
      <c r="C289" s="16"/>
      <c r="D289" s="16"/>
      <c r="E289" s="16"/>
      <c r="F289" s="16"/>
      <c r="G289" s="16"/>
      <c r="H289" s="16"/>
      <c r="I289" s="16"/>
      <c r="J289" s="16"/>
      <c r="K289" s="16"/>
      <c r="L289" s="16"/>
      <c r="M289" s="16"/>
      <c r="AF289" s="20" t="s">
        <v>1494</v>
      </c>
    </row>
    <row r="290" spans="1:32" x14ac:dyDescent="0.35">
      <c r="A290" s="16"/>
      <c r="B290" s="16"/>
      <c r="C290" s="16"/>
      <c r="D290" s="16"/>
      <c r="E290" s="16"/>
      <c r="F290" s="16"/>
      <c r="G290" s="16"/>
      <c r="H290" s="16"/>
      <c r="I290" s="16"/>
      <c r="J290" s="16"/>
      <c r="K290" s="16"/>
      <c r="L290" s="16"/>
      <c r="M290" s="16"/>
      <c r="AF290" s="20" t="s">
        <v>1498</v>
      </c>
    </row>
    <row r="291" spans="1:32" x14ac:dyDescent="0.35">
      <c r="A291" s="16"/>
      <c r="B291" s="16"/>
      <c r="C291" s="16"/>
      <c r="D291" s="16"/>
      <c r="E291" s="16"/>
      <c r="F291" s="16"/>
      <c r="G291" s="16"/>
      <c r="H291" s="16"/>
      <c r="I291" s="16"/>
      <c r="J291" s="16"/>
      <c r="K291" s="16"/>
      <c r="L291" s="16"/>
      <c r="M291" s="16"/>
      <c r="AF291" s="20" t="s">
        <v>1505</v>
      </c>
    </row>
    <row r="292" spans="1:32" x14ac:dyDescent="0.35">
      <c r="A292" s="16"/>
      <c r="B292" s="16"/>
      <c r="C292" s="16"/>
      <c r="D292" s="16"/>
      <c r="E292" s="16"/>
      <c r="F292" s="16"/>
      <c r="G292" s="16"/>
      <c r="H292" s="16"/>
      <c r="I292" s="16"/>
      <c r="J292" s="16"/>
      <c r="K292" s="16"/>
      <c r="L292" s="16"/>
      <c r="M292" s="16"/>
      <c r="AF292" s="20" t="s">
        <v>1509</v>
      </c>
    </row>
    <row r="293" spans="1:32" x14ac:dyDescent="0.35">
      <c r="A293" s="16"/>
      <c r="B293" s="16"/>
      <c r="C293" s="16"/>
      <c r="D293" s="16"/>
      <c r="E293" s="16"/>
      <c r="F293" s="16"/>
      <c r="G293" s="16"/>
      <c r="H293" s="16"/>
      <c r="I293" s="16"/>
      <c r="J293" s="16"/>
      <c r="K293" s="16"/>
      <c r="L293" s="16"/>
      <c r="M293" s="16"/>
      <c r="AF293" s="20" t="s">
        <v>1520</v>
      </c>
    </row>
    <row r="294" spans="1:32" x14ac:dyDescent="0.35">
      <c r="A294" s="16"/>
      <c r="B294" s="16"/>
      <c r="C294" s="16"/>
      <c r="D294" s="16"/>
      <c r="E294" s="16"/>
      <c r="F294" s="16"/>
      <c r="G294" s="16"/>
      <c r="H294" s="16"/>
      <c r="I294" s="16"/>
      <c r="J294" s="16"/>
      <c r="K294" s="16"/>
      <c r="L294" s="16"/>
      <c r="M294" s="16"/>
      <c r="AF294" s="20" t="s">
        <v>1527</v>
      </c>
    </row>
    <row r="295" spans="1:32" x14ac:dyDescent="0.35">
      <c r="A295" s="16"/>
      <c r="B295" s="16"/>
      <c r="C295" s="16"/>
      <c r="D295" s="16"/>
      <c r="E295" s="16"/>
      <c r="F295" s="16"/>
      <c r="G295" s="16"/>
      <c r="H295" s="16"/>
      <c r="I295" s="16"/>
      <c r="J295" s="16"/>
      <c r="K295" s="16"/>
      <c r="L295" s="16"/>
      <c r="M295" s="16"/>
      <c r="AF295" s="20" t="s">
        <v>1535</v>
      </c>
    </row>
    <row r="296" spans="1:32" x14ac:dyDescent="0.35">
      <c r="A296" s="16"/>
      <c r="B296" s="16"/>
      <c r="C296" s="16"/>
      <c r="D296" s="16"/>
      <c r="E296" s="16"/>
      <c r="F296" s="16"/>
      <c r="G296" s="16"/>
      <c r="H296" s="16"/>
      <c r="I296" s="16"/>
      <c r="J296" s="16"/>
      <c r="K296" s="16"/>
      <c r="L296" s="16"/>
      <c r="M296" s="16"/>
      <c r="AF296" s="20" t="s">
        <v>1538</v>
      </c>
    </row>
    <row r="297" spans="1:32" x14ac:dyDescent="0.35">
      <c r="A297" s="16"/>
      <c r="B297" s="16"/>
      <c r="C297" s="16"/>
      <c r="D297" s="16"/>
      <c r="E297" s="16"/>
      <c r="F297" s="16"/>
      <c r="G297" s="16"/>
      <c r="H297" s="16"/>
      <c r="I297" s="16"/>
      <c r="J297" s="16"/>
      <c r="K297" s="16"/>
      <c r="L297" s="16"/>
      <c r="M297" s="16"/>
      <c r="AF297" s="20" t="s">
        <v>1542</v>
      </c>
    </row>
    <row r="298" spans="1:32" x14ac:dyDescent="0.35">
      <c r="A298" s="16"/>
      <c r="B298" s="16"/>
      <c r="C298" s="16"/>
      <c r="D298" s="16"/>
      <c r="E298" s="16"/>
      <c r="F298" s="16"/>
      <c r="G298" s="16"/>
      <c r="H298" s="16"/>
      <c r="I298" s="16"/>
      <c r="J298" s="16"/>
      <c r="K298" s="16"/>
      <c r="L298" s="16"/>
      <c r="M298" s="16"/>
      <c r="AF298" s="20" t="s">
        <v>1550</v>
      </c>
    </row>
    <row r="299" spans="1:32" x14ac:dyDescent="0.35">
      <c r="A299" s="16"/>
      <c r="B299" s="16"/>
      <c r="C299" s="16"/>
      <c r="D299" s="16"/>
      <c r="E299" s="16"/>
      <c r="F299" s="16"/>
      <c r="G299" s="16"/>
      <c r="H299" s="16"/>
      <c r="I299" s="16"/>
      <c r="J299" s="16"/>
      <c r="K299" s="16"/>
      <c r="L299" s="16"/>
      <c r="M299" s="16"/>
      <c r="AF299" s="20" t="s">
        <v>1554</v>
      </c>
    </row>
    <row r="300" spans="1:32" x14ac:dyDescent="0.35">
      <c r="A300" s="16"/>
      <c r="B300" s="16"/>
      <c r="C300" s="16"/>
      <c r="D300" s="16"/>
      <c r="E300" s="16"/>
      <c r="F300" s="16"/>
      <c r="G300" s="16"/>
      <c r="H300" s="16"/>
      <c r="I300" s="16"/>
      <c r="J300" s="16"/>
      <c r="K300" s="16"/>
      <c r="L300" s="16"/>
      <c r="M300" s="16"/>
      <c r="AF300" s="20" t="s">
        <v>1557</v>
      </c>
    </row>
    <row r="301" spans="1:32" x14ac:dyDescent="0.35">
      <c r="A301" s="16"/>
      <c r="B301" s="154"/>
      <c r="C301" s="154"/>
      <c r="D301" s="154"/>
      <c r="E301" s="154"/>
      <c r="F301" s="154"/>
      <c r="G301" s="154"/>
      <c r="H301" s="16"/>
      <c r="I301" s="16"/>
      <c r="J301" s="16"/>
      <c r="K301" s="16"/>
      <c r="L301" s="16"/>
      <c r="M301" s="16"/>
      <c r="AF301" s="20" t="s">
        <v>1561</v>
      </c>
    </row>
    <row r="302" spans="1:32" x14ac:dyDescent="0.35">
      <c r="A302" s="16"/>
      <c r="B302" s="154"/>
      <c r="C302" s="154"/>
      <c r="D302" s="154"/>
      <c r="E302" s="154"/>
      <c r="F302" s="154"/>
      <c r="G302" s="154"/>
      <c r="H302" s="16"/>
      <c r="I302" s="16"/>
      <c r="J302" s="16"/>
      <c r="K302" s="16"/>
      <c r="L302" s="16"/>
      <c r="M302" s="16"/>
      <c r="AF302" s="20" t="s">
        <v>1565</v>
      </c>
    </row>
    <row r="303" spans="1:32" x14ac:dyDescent="0.35">
      <c r="A303" s="16"/>
      <c r="B303" s="154"/>
      <c r="C303" s="154"/>
      <c r="D303" s="154"/>
      <c r="E303" s="154"/>
      <c r="F303" s="154"/>
      <c r="G303" s="154"/>
      <c r="H303" s="16"/>
      <c r="I303" s="16"/>
      <c r="J303" s="16"/>
      <c r="K303" s="16"/>
      <c r="L303" s="16"/>
      <c r="M303" s="16"/>
      <c r="AF303" s="20" t="s">
        <v>1569</v>
      </c>
    </row>
    <row r="304" spans="1:32" x14ac:dyDescent="0.35">
      <c r="A304" s="16"/>
      <c r="B304" s="154"/>
      <c r="C304" s="154"/>
      <c r="D304" s="154"/>
      <c r="E304" s="154"/>
      <c r="F304" s="154"/>
      <c r="G304" s="154"/>
      <c r="H304" s="16"/>
      <c r="I304" s="16"/>
      <c r="J304" s="16"/>
      <c r="K304" s="16"/>
      <c r="L304" s="16"/>
      <c r="M304" s="16"/>
      <c r="AF304" s="20" t="s">
        <v>1575</v>
      </c>
    </row>
    <row r="305" spans="1:32" x14ac:dyDescent="0.35">
      <c r="A305" s="16"/>
      <c r="B305" s="16"/>
      <c r="C305" s="16"/>
      <c r="D305" s="16"/>
      <c r="E305" s="16"/>
      <c r="F305" s="16"/>
      <c r="G305" s="16"/>
      <c r="H305" s="16"/>
      <c r="I305" s="16"/>
      <c r="J305" s="16"/>
      <c r="K305" s="16"/>
      <c r="L305" s="16"/>
      <c r="M305" s="16"/>
      <c r="AF305" s="20" t="s">
        <v>1579</v>
      </c>
    </row>
    <row r="306" spans="1:32" x14ac:dyDescent="0.35">
      <c r="A306" s="16"/>
      <c r="B306" s="16"/>
      <c r="C306" s="16"/>
      <c r="D306" s="16"/>
      <c r="E306" s="16"/>
      <c r="F306" s="16"/>
      <c r="G306" s="16"/>
      <c r="H306" s="16"/>
      <c r="I306" s="16"/>
      <c r="J306" s="16"/>
      <c r="K306" s="16"/>
      <c r="L306" s="16"/>
      <c r="M306" s="16"/>
      <c r="AF306" s="20" t="s">
        <v>1583</v>
      </c>
    </row>
    <row r="307" spans="1:32" x14ac:dyDescent="0.35">
      <c r="A307" s="16"/>
      <c r="B307" s="16"/>
      <c r="C307" s="16"/>
      <c r="D307" s="16"/>
      <c r="E307" s="16"/>
      <c r="F307" s="16"/>
      <c r="G307" s="16"/>
      <c r="H307" s="16"/>
      <c r="I307" s="16"/>
      <c r="J307" s="16"/>
      <c r="K307" s="16"/>
      <c r="L307" s="16"/>
      <c r="M307" s="16"/>
      <c r="AF307" s="20" t="s">
        <v>1591</v>
      </c>
    </row>
    <row r="308" spans="1:32" x14ac:dyDescent="0.35">
      <c r="B308" s="16"/>
      <c r="C308" s="16"/>
      <c r="D308" s="16"/>
      <c r="E308" s="16"/>
      <c r="F308" s="16"/>
      <c r="G308" s="16"/>
      <c r="H308" s="16"/>
    </row>
  </sheetData>
  <sheetProtection algorithmName="SHA-512" hashValue="YJ9qp0sHbVNPqMdvyKtsb0cI5eZTJXbujf8CYUasY/m7EePBCmuaOeWy8/w7KvKy7ON9TWHGFYkNBv0az1AvRQ==" saltValue="3akHdQU+mS2LWqCUKOe0Lw==" spinCount="100000" sheet="1" selectLockedCells="1"/>
  <dataConsolidate/>
  <mergeCells count="26">
    <mergeCell ref="E11:H13"/>
    <mergeCell ref="J11:M13"/>
    <mergeCell ref="B11:D13"/>
    <mergeCell ref="I11:I13"/>
    <mergeCell ref="E1:H2"/>
    <mergeCell ref="B1:D4"/>
    <mergeCell ref="C6:M8"/>
    <mergeCell ref="I1:I2"/>
    <mergeCell ref="J1:L2"/>
    <mergeCell ref="E3:G5"/>
    <mergeCell ref="H3:H5"/>
    <mergeCell ref="I9:M9"/>
    <mergeCell ref="B39:E39"/>
    <mergeCell ref="J39:M39"/>
    <mergeCell ref="B37:F37"/>
    <mergeCell ref="L37:M37"/>
    <mergeCell ref="B35:F35"/>
    <mergeCell ref="B36:F36"/>
    <mergeCell ref="J37:K37"/>
    <mergeCell ref="U6:W8"/>
    <mergeCell ref="U4:W4"/>
    <mergeCell ref="B6:B8"/>
    <mergeCell ref="N6:P8"/>
    <mergeCell ref="Q6:S8"/>
    <mergeCell ref="I3:K5"/>
    <mergeCell ref="L3:M5"/>
  </mergeCells>
  <dataValidations xWindow="565" yWindow="811" count="35">
    <dataValidation type="list" allowBlank="1" showInputMessage="1" showErrorMessage="1" sqref="D30" xr:uid="{00000000-0002-0000-0200-000000000000}">
      <formula1>No</formula1>
    </dataValidation>
    <dataValidation type="list" allowBlank="1" showInputMessage="1" showErrorMessage="1" sqref="R36:R37" xr:uid="{00000000-0002-0000-0200-000001000000}">
      <formula1>INDIRECT(D35)</formula1>
    </dataValidation>
    <dataValidation type="list" allowBlank="1" showInputMessage="1" showErrorMessage="1" sqref="V36:V41 V17:V22 U17:U21 U36:U40 S17:S22" xr:uid="{00000000-0002-0000-0200-000002000000}">
      <formula1>"INDIRECT(D15)"</formula1>
    </dataValidation>
    <dataValidation type="list" allowBlank="1" showInputMessage="1" showErrorMessage="1" sqref="Q16 Q35" xr:uid="{00000000-0002-0000-0200-000003000000}">
      <formula1>INDIRECT(D15)</formula1>
    </dataValidation>
    <dataValidation type="list" allowBlank="1" showInputMessage="1" showErrorMessage="1" sqref="R35" xr:uid="{00000000-0002-0000-0200-000004000000}">
      <formula1>INDIRECT(D35)</formula1>
    </dataValidation>
    <dataValidation type="list" allowBlank="1" showInputMessage="1" showErrorMessage="1" sqref="C6" xr:uid="{00000000-0002-0000-0200-000005000000}">
      <formula1>BENEFICE2</formula1>
    </dataValidation>
    <dataValidation type="list" allowBlank="1" showInputMessage="1" showErrorMessage="1" sqref="AM18:AM22 AO18 AP18:AP20 AQ18:AS18 BA18 AZ18:AZ21 AU22 AT18:AT20 AU18:AU19" xr:uid="{00000000-0002-0000-0200-000006000000}">
      <formula1>"INDIRECT(SUBSTITUTE(C5,,"" "",""_""))"</formula1>
    </dataValidation>
    <dataValidation type="list" allowBlank="1" showInputMessage="1" showErrorMessage="1" sqref="O50:O56" xr:uid="{00000000-0002-0000-0200-000007000000}">
      <formula1>INDIRECT(C5)</formula1>
    </dataValidation>
    <dataValidation type="list" allowBlank="1" showInputMessage="1" showErrorMessage="1" sqref="F16:F17" xr:uid="{00000000-0002-0000-0200-000009000000}">
      <formula1>INDIRECT(SUBSTITUTE(C5," ","_"))</formula1>
    </dataValidation>
    <dataValidation type="list" allowBlank="1" showInputMessage="1" showErrorMessage="1" sqref="F18" xr:uid="{00000000-0002-0000-0200-00000A000000}">
      <formula1>INDIRECT(SUBSTITUTE(C6," ","_"))</formula1>
    </dataValidation>
    <dataValidation type="list" allowBlank="1" showInputMessage="1" showErrorMessage="1" sqref="F19" xr:uid="{00000000-0002-0000-0200-00000B000000}">
      <formula1>INDIRECT(SUBSTITUTE(C6," ","_"))</formula1>
    </dataValidation>
    <dataValidation type="list" allowBlank="1" showInputMessage="1" showErrorMessage="1" sqref="F20" xr:uid="{00000000-0002-0000-0200-00000C000000}">
      <formula1>INDIRECT(SUBSTITUTE(C6," ","_"))</formula1>
    </dataValidation>
    <dataValidation type="list" allowBlank="1" showInputMessage="1" showErrorMessage="1" sqref="F21" xr:uid="{00000000-0002-0000-0200-00000D000000}">
      <formula1>INDIRECT(SUBSTITUTE(C6," ","_"))</formula1>
    </dataValidation>
    <dataValidation type="list" allowBlank="1" showInputMessage="1" showErrorMessage="1" sqref="F22" xr:uid="{00000000-0002-0000-0200-00000E000000}">
      <formula1>INDIRECT(SUBSTITUTE(C6," ","_"))</formula1>
    </dataValidation>
    <dataValidation type="list" allowBlank="1" showInputMessage="1" showErrorMessage="1" sqref="F23" xr:uid="{00000000-0002-0000-0200-00000F000000}">
      <formula1>INDIRECT(SUBSTITUTE(C6," ","_"))</formula1>
    </dataValidation>
    <dataValidation allowBlank="1" showInputMessage="1" showErrorMessage="1" promptTitle="Benefice Reference" prompt="The spreadsheet will complete this information once a Benefice is picked from the above box" sqref="E11" xr:uid="{00000000-0002-0000-0200-000010000000}"/>
    <dataValidation type="list" allowBlank="1" showInputMessage="1" showErrorMessage="1" sqref="I3" xr:uid="{00000000-0002-0000-0200-000011000000}">
      <formula1>Quarter</formula1>
    </dataValidation>
    <dataValidation type="list" allowBlank="1" showInputMessage="1" showErrorMessage="1" sqref="G39" xr:uid="{00000000-0002-0000-0200-000012000000}">
      <formula1>status</formula1>
    </dataValidation>
    <dataValidation type="list" allowBlank="1" showInputMessage="1" showErrorMessage="1" sqref="A53" xr:uid="{00000000-0002-0000-0200-000013000000}">
      <formula1>INDIRECT(SUBSTITUTE(I2," ","_"))</formula1>
    </dataValidation>
    <dataValidation type="list" allowBlank="1" showInputMessage="1" showErrorMessage="1" sqref="S48:S49 S24:S33" xr:uid="{00000000-0002-0000-0200-000014000000}">
      <formula1>"INDIRECT(e15)"</formula1>
    </dataValidation>
    <dataValidation type="list" allowBlank="1" showInputMessage="1" showErrorMessage="1" sqref="E30" xr:uid="{00000000-0002-0000-0200-000015000000}">
      <formula1>INDIRECT(D30)</formula1>
    </dataValidation>
    <dataValidation type="list" allowBlank="1" showInputMessage="1" showErrorMessage="1" sqref="F24" xr:uid="{00000000-0002-0000-0200-000016000000}">
      <formula1>INDIRECT(SUBSTITUTE(C6," ","_"))</formula1>
    </dataValidation>
    <dataValidation type="list" allowBlank="1" showInputMessage="1" showErrorMessage="1" sqref="F25" xr:uid="{00000000-0002-0000-0200-000017000000}">
      <formula1>INDIRECT(SUBSTITUTE(C6," ","_"))</formula1>
    </dataValidation>
    <dataValidation type="list" allowBlank="1" showInputMessage="1" showErrorMessage="1" sqref="F26" xr:uid="{00000000-0002-0000-0200-000018000000}">
      <formula1>INDIRECT(SUBSTITUTE(C6," ","_"))</formula1>
    </dataValidation>
    <dataValidation type="list" allowBlank="1" showInputMessage="1" showErrorMessage="1" sqref="F27:F29" xr:uid="{00000000-0002-0000-0200-000019000000}">
      <formula1>INDIRECT(SUBSTITUTE(C5," ","_"))</formula1>
    </dataValidation>
    <dataValidation type="list" allowBlank="1" showInputMessage="1" showErrorMessage="1" sqref="F30" xr:uid="{00000000-0002-0000-0200-00001A000000}">
      <formula1>INDIRECT(SUBSTITUTE(C6," ","_"))</formula1>
    </dataValidation>
    <dataValidation type="list" allowBlank="1" showInputMessage="1" showErrorMessage="1" sqref="F31" xr:uid="{00000000-0002-0000-0200-00001B000000}">
      <formula1>INDIRECT(SUBSTITUTE(C6," ","_"))</formula1>
    </dataValidation>
    <dataValidation type="list" allowBlank="1" showInputMessage="1" showErrorMessage="1" sqref="F32" xr:uid="{00000000-0002-0000-0200-00001C000000}">
      <formula1>INDIRECT(SUBSTITUTE(C6," ","_"))</formula1>
    </dataValidation>
    <dataValidation allowBlank="1" showInputMessage="1" showErrorMessage="1" promptTitle="Individual Code" prompt="Office use Only._x000a_We will complete this cell for you" sqref="J11:M13" xr:uid="{00000000-0002-0000-0200-00001D000000}"/>
    <dataValidation allowBlank="1" showInputMessage="1" showErrorMessage="1" promptTitle="£" sqref="J31:M32" xr:uid="{00000000-0002-0000-0200-00001E000000}"/>
    <dataValidation type="list" allowBlank="1" showInputMessage="1" showErrorMessage="1" sqref="S16:X16 T35:X35 R16:R18" xr:uid="{00000000-0002-0000-0200-00001F000000}">
      <formula1>INDIRECT(#REF!)</formula1>
    </dataValidation>
    <dataValidation type="list" allowBlank="1" showInputMessage="1" showErrorMessage="1" promptTitle="Additonal Details" prompt="Please select the service from the list._x000a_The fees to the right should now update automatically._x000a_" sqref="E16:E29" xr:uid="{00000000-0002-0000-0200-000020000000}">
      <formula1>INDIRECT(D16)</formula1>
    </dataValidation>
    <dataValidation type="list" allowBlank="1" showInputMessage="1" showErrorMessage="1" sqref="B16:B29" xr:uid="{00000000-0002-0000-0200-000021000000}">
      <formula1>TYPE_AA</formula1>
    </dataValidation>
    <dataValidation type="list" allowBlank="1" showInputMessage="1" showErrorMessage="1" sqref="D16:D29" xr:uid="{00000000-0002-0000-0200-000022000000}">
      <formula1>INDIRECT(B16)</formula1>
    </dataValidation>
    <dataValidation allowBlank="1" showInputMessage="1" showErrorMessage="1" promptTitle="£" prompt="This spreadsheet will automactically calculate the amounts for you according to the Parochial Fees Chart 2017." sqref="J16:M30" xr:uid="{00000000-0002-0000-0200-000023000000}"/>
  </dataValidations>
  <pageMargins left="0" right="0" top="0" bottom="0" header="0" footer="0"/>
  <pageSetup paperSize="9" scale="53" orientation="landscape" r:id="rId1"/>
  <customProperties>
    <customPr name="QAA_DRILLPATH_NODE_ID" r:id="rId2"/>
  </customPropertie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8D6F-EF5B-40C2-8B13-7A9B3D9578FF}">
  <dimension ref="A1"/>
  <sheetViews>
    <sheetView workbookViewId="0">
      <selection activeCell="C10" sqref="C10"/>
    </sheetView>
  </sheetViews>
  <sheetFormatPr defaultRowHeight="14.5" x14ac:dyDescent="0.35"/>
  <sheetData/>
  <pageMargins left="0.7" right="0.7" top="0.75" bottom="0.75" header="0.3" footer="0.3"/>
  <customProperties>
    <customPr name="QAA_DRILLPATH_NODE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IS306"/>
  <sheetViews>
    <sheetView topLeftCell="B1" zoomScale="70" zoomScaleNormal="70" workbookViewId="0">
      <selection activeCell="Y23" sqref="Y23"/>
    </sheetView>
  </sheetViews>
  <sheetFormatPr defaultColWidth="9.453125" defaultRowHeight="14.5" x14ac:dyDescent="0.35"/>
  <cols>
    <col min="1" max="1" width="16.54296875" hidden="1" customWidth="1"/>
    <col min="2" max="2" width="17" customWidth="1"/>
    <col min="3" max="3" width="14.453125" bestFit="1" customWidth="1"/>
    <col min="4" max="6" width="33.1796875" bestFit="1" customWidth="1"/>
    <col min="7" max="7" width="32.81640625" customWidth="1"/>
    <col min="8" max="8" width="30.54296875" customWidth="1"/>
    <col min="9" max="9" width="17.54296875" bestFit="1" customWidth="1"/>
    <col min="10" max="10" width="14.81640625" customWidth="1"/>
    <col min="11" max="11" width="14.81640625" bestFit="1" customWidth="1"/>
    <col min="12" max="12" width="14.1796875" bestFit="1" customWidth="1"/>
    <col min="13" max="18" width="9.1796875" customWidth="1"/>
    <col min="19" max="19" width="69.81640625" hidden="1" customWidth="1"/>
    <col min="20" max="30" width="9.1796875" customWidth="1"/>
    <col min="31" max="31" width="38.54296875" bestFit="1" customWidth="1"/>
    <col min="32" max="37" width="9.1796875" customWidth="1"/>
    <col min="38" max="38" width="32.81640625" bestFit="1" customWidth="1"/>
    <col min="39" max="39" width="33.81640625" bestFit="1" customWidth="1"/>
    <col min="40" max="40" width="10" bestFit="1" customWidth="1"/>
    <col min="41" max="41" width="36" bestFit="1" customWidth="1"/>
    <col min="42" max="42" width="28.1796875" bestFit="1" customWidth="1"/>
    <col min="43" max="43" width="36" bestFit="1" customWidth="1"/>
    <col min="44" max="44" width="15.453125" bestFit="1" customWidth="1"/>
    <col min="45" max="45" width="34.54296875" bestFit="1" customWidth="1"/>
    <col min="46" max="46" width="32.81640625" bestFit="1" customWidth="1"/>
    <col min="47" max="47" width="9" bestFit="1" customWidth="1"/>
    <col min="48" max="48" width="10.453125" bestFit="1" customWidth="1"/>
    <col min="49" max="49" width="10.81640625" bestFit="1" customWidth="1"/>
    <col min="50" max="50" width="27.54296875" bestFit="1" customWidth="1"/>
    <col min="51" max="51" width="32.54296875" bestFit="1" customWidth="1"/>
    <col min="52" max="52" width="7.81640625" bestFit="1" customWidth="1"/>
    <col min="53" max="53" width="20.1796875" bestFit="1" customWidth="1"/>
    <col min="54" max="54" width="29.81640625" bestFit="1" customWidth="1"/>
    <col min="55" max="55" width="32.54296875" bestFit="1" customWidth="1"/>
    <col min="56" max="56" width="34.54296875" bestFit="1" customWidth="1"/>
    <col min="57" max="57" width="21.453125" bestFit="1" customWidth="1"/>
    <col min="58" max="58" width="25" bestFit="1" customWidth="1"/>
    <col min="59" max="59" width="17.453125" bestFit="1" customWidth="1"/>
    <col min="60" max="60" width="35" bestFit="1" customWidth="1"/>
    <col min="61" max="61" width="32.81640625" bestFit="1" customWidth="1"/>
    <col min="62" max="62" width="31.1796875" bestFit="1" customWidth="1"/>
    <col min="63" max="64" width="34.54296875" bestFit="1" customWidth="1"/>
    <col min="65" max="65" width="24.54296875" bestFit="1" customWidth="1"/>
    <col min="66" max="66" width="29.81640625" bestFit="1" customWidth="1"/>
    <col min="67" max="67" width="28" bestFit="1" customWidth="1"/>
    <col min="68" max="68" width="27.81640625" bestFit="1" customWidth="1"/>
    <col min="69" max="69" width="17.453125" bestFit="1" customWidth="1"/>
    <col min="70" max="70" width="29.1796875" bestFit="1" customWidth="1"/>
    <col min="71" max="71" width="24.1796875" bestFit="1" customWidth="1"/>
    <col min="72" max="72" width="32.81640625" bestFit="1" customWidth="1"/>
    <col min="73" max="73" width="34.1796875" bestFit="1" customWidth="1"/>
    <col min="74" max="74" width="24.81640625" bestFit="1" customWidth="1"/>
    <col min="75" max="75" width="32.54296875" bestFit="1" customWidth="1"/>
    <col min="76" max="76" width="29" bestFit="1" customWidth="1"/>
    <col min="77" max="77" width="22.81640625" bestFit="1" customWidth="1"/>
    <col min="78" max="78" width="32.81640625" bestFit="1" customWidth="1"/>
    <col min="79" max="79" width="23.1796875" bestFit="1" customWidth="1"/>
    <col min="80" max="80" width="24.81640625" bestFit="1" customWidth="1"/>
    <col min="81" max="81" width="13.453125" bestFit="1" customWidth="1"/>
    <col min="82" max="82" width="27" bestFit="1" customWidth="1"/>
    <col min="83" max="83" width="35.81640625" bestFit="1" customWidth="1"/>
    <col min="84" max="84" width="28" bestFit="1" customWidth="1"/>
    <col min="85" max="85" width="20.1796875" bestFit="1" customWidth="1"/>
    <col min="86" max="86" width="21.453125" bestFit="1" customWidth="1"/>
    <col min="87" max="87" width="25" bestFit="1" customWidth="1"/>
    <col min="88" max="88" width="11.1796875" bestFit="1" customWidth="1"/>
    <col min="89" max="89" width="32.1796875" bestFit="1" customWidth="1"/>
    <col min="90" max="90" width="35.1796875" bestFit="1" customWidth="1"/>
    <col min="91" max="91" width="26.1796875" bestFit="1" customWidth="1"/>
    <col min="92" max="93" width="25.54296875" bestFit="1" customWidth="1"/>
    <col min="94" max="94" width="33.54296875" bestFit="1" customWidth="1"/>
    <col min="95" max="95" width="29.1796875" bestFit="1" customWidth="1"/>
    <col min="96" max="96" width="26.81640625" bestFit="1" customWidth="1"/>
    <col min="97" max="97" width="29.453125" bestFit="1" customWidth="1"/>
    <col min="98" max="98" width="35.81640625" bestFit="1" customWidth="1"/>
    <col min="99" max="99" width="23" bestFit="1" customWidth="1"/>
    <col min="100" max="100" width="12.453125" bestFit="1" customWidth="1"/>
    <col min="101" max="101" width="19.81640625" bestFit="1" customWidth="1"/>
    <col min="102" max="102" width="32.81640625" bestFit="1" customWidth="1"/>
    <col min="103" max="103" width="9.54296875" bestFit="1" customWidth="1"/>
    <col min="104" max="104" width="12.81640625" bestFit="1" customWidth="1"/>
    <col min="105" max="105" width="6.1796875" bestFit="1" customWidth="1"/>
    <col min="106" max="106" width="12.453125" bestFit="1" customWidth="1"/>
    <col min="107" max="107" width="31.1796875" bestFit="1" customWidth="1"/>
    <col min="108" max="108" width="15" bestFit="1" customWidth="1"/>
    <col min="109" max="109" width="9.1796875" customWidth="1"/>
    <col min="110" max="110" width="31.81640625" bestFit="1" customWidth="1"/>
    <col min="111" max="111" width="8.81640625" bestFit="1" customWidth="1"/>
    <col min="112" max="112" width="33.81640625" bestFit="1" customWidth="1"/>
    <col min="113" max="113" width="30.453125" bestFit="1" customWidth="1"/>
    <col min="114" max="114" width="13.1796875" bestFit="1" customWidth="1"/>
    <col min="115" max="115" width="17.81640625" bestFit="1" customWidth="1"/>
    <col min="116" max="116" width="24.81640625" bestFit="1" customWidth="1"/>
    <col min="117" max="117" width="20.453125" bestFit="1" customWidth="1"/>
    <col min="118" max="118" width="34.81640625" bestFit="1" customWidth="1"/>
    <col min="119" max="119" width="32.81640625" bestFit="1" customWidth="1"/>
    <col min="120" max="120" width="11.453125" bestFit="1" customWidth="1"/>
    <col min="121" max="121" width="25.1796875" bestFit="1" customWidth="1"/>
    <col min="122" max="122" width="36.81640625" bestFit="1" customWidth="1"/>
    <col min="123" max="123" width="30.1796875" bestFit="1" customWidth="1"/>
    <col min="124" max="124" width="7.81640625" bestFit="1" customWidth="1"/>
    <col min="125" max="125" width="10.81640625" bestFit="1" customWidth="1"/>
    <col min="126" max="126" width="18.1796875" bestFit="1" customWidth="1"/>
    <col min="127" max="127" width="11.1796875" bestFit="1" customWidth="1"/>
    <col min="128" max="128" width="12.81640625" bestFit="1" customWidth="1"/>
    <col min="129" max="129" width="10" bestFit="1" customWidth="1"/>
    <col min="130" max="131" width="8.1796875" bestFit="1" customWidth="1"/>
    <col min="132" max="132" width="8.453125" bestFit="1" customWidth="1"/>
    <col min="133" max="133" width="36" bestFit="1" customWidth="1"/>
    <col min="134" max="134" width="24.81640625" bestFit="1" customWidth="1"/>
    <col min="135" max="135" width="11.81640625" bestFit="1" customWidth="1"/>
    <col min="136" max="136" width="13.1796875" bestFit="1" customWidth="1"/>
    <col min="137" max="137" width="26.81640625" bestFit="1" customWidth="1"/>
    <col min="138" max="138" width="12.1796875" bestFit="1" customWidth="1"/>
    <col min="139" max="139" width="14.453125" bestFit="1" customWidth="1"/>
    <col min="140" max="140" width="28.81640625" bestFit="1" customWidth="1"/>
    <col min="141" max="141" width="14.1796875" bestFit="1" customWidth="1"/>
    <col min="142" max="142" width="33.81640625" bestFit="1" customWidth="1"/>
    <col min="143" max="143" width="9.81640625" bestFit="1" customWidth="1"/>
    <col min="144" max="144" width="31.54296875" bestFit="1" customWidth="1"/>
    <col min="145" max="145" width="12.1796875" bestFit="1" customWidth="1"/>
    <col min="146" max="146" width="31.453125" bestFit="1" customWidth="1"/>
    <col min="147" max="148" width="13.1796875" bestFit="1" customWidth="1"/>
    <col min="149" max="149" width="7.81640625" bestFit="1" customWidth="1"/>
    <col min="150" max="150" width="6.54296875" bestFit="1" customWidth="1"/>
    <col min="151" max="151" width="31.81640625" bestFit="1" customWidth="1"/>
    <col min="152" max="152" width="13.81640625" bestFit="1" customWidth="1"/>
    <col min="153" max="153" width="37.1796875" bestFit="1" customWidth="1"/>
    <col min="154" max="154" width="24.1796875" bestFit="1" customWidth="1"/>
    <col min="155" max="155" width="31.54296875" bestFit="1" customWidth="1"/>
    <col min="156" max="156" width="31.1796875" bestFit="1" customWidth="1"/>
    <col min="157" max="157" width="6" bestFit="1" customWidth="1"/>
    <col min="158" max="158" width="11.1796875" bestFit="1" customWidth="1"/>
    <col min="159" max="159" width="31.81640625" bestFit="1" customWidth="1"/>
    <col min="160" max="160" width="24.1796875" bestFit="1" customWidth="1"/>
    <col min="161" max="161" width="33.1796875" bestFit="1" customWidth="1"/>
    <col min="162" max="162" width="19.81640625" bestFit="1" customWidth="1"/>
    <col min="163" max="163" width="9.81640625" bestFit="1" customWidth="1"/>
    <col min="164" max="164" width="33.81640625" bestFit="1" customWidth="1"/>
    <col min="165" max="165" width="16.1796875" bestFit="1" customWidth="1"/>
    <col min="166" max="166" width="21.453125" bestFit="1" customWidth="1"/>
    <col min="167" max="167" width="6.453125" bestFit="1" customWidth="1"/>
    <col min="168" max="168" width="24.81640625" bestFit="1" customWidth="1"/>
    <col min="169" max="169" width="18.1796875" bestFit="1" customWidth="1"/>
    <col min="170" max="170" width="31.81640625" bestFit="1" customWidth="1"/>
    <col min="171" max="171" width="24.81640625" bestFit="1" customWidth="1"/>
    <col min="172" max="172" width="21" bestFit="1" customWidth="1"/>
    <col min="173" max="173" width="12.81640625" bestFit="1" customWidth="1"/>
    <col min="174" max="174" width="15.54296875" bestFit="1" customWidth="1"/>
    <col min="175" max="175" width="31.453125" bestFit="1" customWidth="1"/>
    <col min="176" max="176" width="10.1796875" bestFit="1" customWidth="1"/>
    <col min="177" max="177" width="33.81640625" bestFit="1" customWidth="1"/>
    <col min="178" max="178" width="26.1796875" bestFit="1" customWidth="1"/>
    <col min="179" max="179" width="28.1796875" bestFit="1" customWidth="1"/>
    <col min="180" max="180" width="26" bestFit="1" customWidth="1"/>
    <col min="181" max="182" width="9.1796875" customWidth="1"/>
    <col min="183" max="183" width="9.1796875" bestFit="1" customWidth="1"/>
    <col min="184" max="184" width="38.54296875" bestFit="1" customWidth="1"/>
    <col min="185" max="185" width="5.81640625" bestFit="1" customWidth="1"/>
    <col min="186" max="186" width="25" bestFit="1" customWidth="1"/>
    <col min="187" max="187" width="13.1796875" bestFit="1" customWidth="1"/>
    <col min="188" max="188" width="20.1796875" bestFit="1" customWidth="1"/>
    <col min="189" max="189" width="8" bestFit="1" customWidth="1"/>
    <col min="190" max="190" width="14" bestFit="1" customWidth="1"/>
    <col min="191" max="191" width="10.1796875" bestFit="1" customWidth="1"/>
    <col min="192" max="192" width="8.1796875" bestFit="1" customWidth="1"/>
    <col min="193" max="193" width="8.453125" bestFit="1" customWidth="1"/>
    <col min="194" max="194" width="22.1796875" bestFit="1" customWidth="1"/>
    <col min="195" max="195" width="19.1796875" bestFit="1" customWidth="1"/>
    <col min="196" max="196" width="25.1796875" bestFit="1" customWidth="1"/>
    <col min="197" max="197" width="12" bestFit="1" customWidth="1"/>
    <col min="198" max="198" width="31.81640625" bestFit="1" customWidth="1"/>
    <col min="199" max="199" width="15.1796875" bestFit="1" customWidth="1"/>
    <col min="200" max="200" width="22.81640625" bestFit="1" customWidth="1"/>
    <col min="201" max="201" width="37.81640625" bestFit="1" customWidth="1"/>
    <col min="202" max="202" width="28" bestFit="1" customWidth="1"/>
    <col min="203" max="203" width="28.453125" bestFit="1" customWidth="1"/>
    <col min="204" max="204" width="10.54296875" bestFit="1" customWidth="1"/>
    <col min="205" max="205" width="23.54296875" bestFit="1" customWidth="1"/>
    <col min="206" max="206" width="6.453125" bestFit="1" customWidth="1"/>
    <col min="207" max="207" width="19.54296875" bestFit="1" customWidth="1"/>
    <col min="208" max="208" width="24.81640625" bestFit="1" customWidth="1"/>
    <col min="209" max="209" width="8" bestFit="1" customWidth="1"/>
    <col min="210" max="210" width="16.54296875" bestFit="1" customWidth="1"/>
    <col min="211" max="211" width="6" bestFit="1" customWidth="1"/>
    <col min="212" max="212" width="12.1796875" bestFit="1" customWidth="1"/>
    <col min="213" max="213" width="8.81640625" bestFit="1" customWidth="1"/>
    <col min="214" max="214" width="36.1796875" bestFit="1" customWidth="1"/>
    <col min="215" max="215" width="26.81640625" bestFit="1" customWidth="1"/>
    <col min="216" max="216" width="27.1796875" bestFit="1" customWidth="1"/>
    <col min="217" max="217" width="15.1796875" bestFit="1" customWidth="1"/>
    <col min="218" max="218" width="12.81640625" bestFit="1" customWidth="1"/>
    <col min="219" max="220" width="34.453125" bestFit="1" customWidth="1"/>
    <col min="221" max="221" width="11.1796875" bestFit="1" customWidth="1"/>
    <col min="222" max="222" width="30.81640625" bestFit="1" customWidth="1"/>
    <col min="223" max="223" width="8.81640625" bestFit="1" customWidth="1"/>
    <col min="224" max="224" width="32.81640625" bestFit="1" customWidth="1"/>
    <col min="225" max="225" width="33.81640625" bestFit="1" customWidth="1"/>
    <col min="226" max="226" width="27.81640625" bestFit="1" customWidth="1"/>
    <col min="227" max="227" width="29.81640625" bestFit="1" customWidth="1"/>
    <col min="228" max="228" width="33.1796875" bestFit="1" customWidth="1"/>
    <col min="229" max="229" width="11.54296875" bestFit="1" customWidth="1"/>
    <col min="230" max="230" width="11.1796875" bestFit="1" customWidth="1"/>
    <col min="231" max="231" width="26.81640625" bestFit="1" customWidth="1"/>
    <col min="232" max="232" width="26.1796875" bestFit="1" customWidth="1"/>
    <col min="233" max="233" width="24" bestFit="1" customWidth="1"/>
    <col min="234" max="234" width="21.453125" bestFit="1" customWidth="1"/>
    <col min="235" max="235" width="32.1796875" bestFit="1" customWidth="1"/>
    <col min="236" max="236" width="25.54296875" bestFit="1" customWidth="1"/>
    <col min="237" max="237" width="32.453125" bestFit="1" customWidth="1"/>
    <col min="238" max="238" width="24" bestFit="1" customWidth="1"/>
    <col min="239" max="239" width="29.81640625" bestFit="1" customWidth="1"/>
    <col min="240" max="240" width="11.453125" bestFit="1" customWidth="1"/>
    <col min="241" max="241" width="14.1796875" bestFit="1" customWidth="1"/>
    <col min="242" max="242" width="35.453125" bestFit="1" customWidth="1"/>
    <col min="243" max="243" width="13.453125" bestFit="1" customWidth="1"/>
    <col min="244" max="244" width="33.1796875" bestFit="1" customWidth="1"/>
    <col min="245" max="245" width="18.453125" bestFit="1" customWidth="1"/>
    <col min="246" max="246" width="32.1796875" bestFit="1" customWidth="1"/>
    <col min="247" max="247" width="29" bestFit="1" customWidth="1"/>
    <col min="248" max="248" width="30.81640625" bestFit="1" customWidth="1"/>
    <col min="249" max="249" width="24.1796875" bestFit="1" customWidth="1"/>
    <col min="250" max="250" width="21.453125" bestFit="1" customWidth="1"/>
    <col min="251" max="251" width="22.81640625" bestFit="1" customWidth="1"/>
    <col min="252" max="252" width="30.54296875" bestFit="1" customWidth="1"/>
    <col min="253" max="253" width="12.453125" bestFit="1" customWidth="1"/>
    <col min="254" max="255" width="9.1796875" customWidth="1"/>
  </cols>
  <sheetData>
    <row r="1" spans="1:253" ht="15" customHeight="1" x14ac:dyDescent="0.65">
      <c r="A1" s="61"/>
      <c r="B1" s="347"/>
      <c r="C1" s="347"/>
      <c r="D1" s="347"/>
      <c r="E1" s="348" t="s">
        <v>2019</v>
      </c>
      <c r="F1" s="348"/>
      <c r="G1" s="348"/>
      <c r="H1" s="348"/>
      <c r="I1" s="348"/>
      <c r="J1" s="348"/>
      <c r="K1" s="348"/>
      <c r="L1" s="348"/>
      <c r="M1" s="62"/>
      <c r="N1" s="62"/>
      <c r="O1" s="61"/>
      <c r="P1" s="61"/>
      <c r="Q1" s="61"/>
      <c r="R1" s="61"/>
      <c r="S1" s="61"/>
      <c r="T1" s="61"/>
      <c r="U1" s="61"/>
      <c r="V1" s="61"/>
      <c r="W1" s="47"/>
      <c r="X1" s="47"/>
      <c r="Y1" s="47"/>
      <c r="Z1" s="47"/>
    </row>
    <row r="2" spans="1:253" ht="15" customHeight="1" x14ac:dyDescent="0.65">
      <c r="A2" s="61"/>
      <c r="B2" s="347"/>
      <c r="C2" s="347"/>
      <c r="D2" s="347"/>
      <c r="E2" s="349"/>
      <c r="F2" s="349"/>
      <c r="G2" s="349"/>
      <c r="H2" s="349"/>
      <c r="I2" s="349"/>
      <c r="J2" s="349"/>
      <c r="K2" s="349"/>
      <c r="L2" s="349"/>
      <c r="M2" s="62"/>
      <c r="N2" s="62"/>
      <c r="O2" s="61"/>
      <c r="P2" s="61"/>
      <c r="Q2" s="61"/>
      <c r="R2" s="61"/>
      <c r="S2" s="61"/>
      <c r="T2" s="61"/>
      <c r="U2" s="61"/>
      <c r="V2" s="61"/>
      <c r="W2" s="47"/>
      <c r="X2" s="47"/>
      <c r="Y2" s="47"/>
      <c r="Z2" s="47"/>
    </row>
    <row r="3" spans="1:253" ht="17.25" customHeight="1" x14ac:dyDescent="0.35">
      <c r="A3" s="61"/>
      <c r="B3" s="347"/>
      <c r="C3" s="347"/>
      <c r="D3" s="347"/>
      <c r="E3" s="350" t="s">
        <v>2373</v>
      </c>
      <c r="F3" s="351"/>
      <c r="G3" s="351"/>
      <c r="H3" s="352"/>
      <c r="I3" s="359" t="s">
        <v>2374</v>
      </c>
      <c r="J3" s="337"/>
      <c r="K3" s="338"/>
      <c r="L3" s="315">
        <v>2017</v>
      </c>
      <c r="M3" s="63"/>
      <c r="N3" s="63"/>
      <c r="O3" s="61"/>
      <c r="P3" s="61"/>
      <c r="Q3" s="61"/>
      <c r="R3" s="61"/>
      <c r="S3" s="61"/>
      <c r="T3" s="61"/>
      <c r="U3" s="61"/>
      <c r="V3" s="61"/>
      <c r="W3" s="47"/>
      <c r="X3" s="47"/>
      <c r="Y3" s="47"/>
      <c r="Z3" s="47"/>
    </row>
    <row r="4" spans="1:253" ht="15" customHeight="1" x14ac:dyDescent="0.35">
      <c r="A4" s="61"/>
      <c r="B4" s="347"/>
      <c r="C4" s="347"/>
      <c r="D4" s="347"/>
      <c r="E4" s="353"/>
      <c r="F4" s="354"/>
      <c r="G4" s="354"/>
      <c r="H4" s="355"/>
      <c r="I4" s="360"/>
      <c r="J4" s="339"/>
      <c r="K4" s="340"/>
      <c r="L4" s="316"/>
      <c r="M4" s="64"/>
      <c r="N4" s="64"/>
      <c r="O4" s="64"/>
      <c r="P4" s="64"/>
      <c r="Q4" s="64"/>
      <c r="R4" s="64"/>
      <c r="S4" s="64"/>
      <c r="T4" s="333"/>
      <c r="U4" s="333"/>
      <c r="V4" s="333"/>
      <c r="W4" s="48"/>
      <c r="X4" s="48"/>
      <c r="Y4" s="48"/>
      <c r="Z4" s="48"/>
      <c r="AA4" s="16"/>
    </row>
    <row r="5" spans="1:253" ht="15" customHeight="1" x14ac:dyDescent="0.35">
      <c r="A5" s="61"/>
      <c r="B5" s="65"/>
      <c r="C5" s="65"/>
      <c r="D5" s="65"/>
      <c r="E5" s="356"/>
      <c r="F5" s="357"/>
      <c r="G5" s="357"/>
      <c r="H5" s="358"/>
      <c r="I5" s="361"/>
      <c r="J5" s="341"/>
      <c r="K5" s="342"/>
      <c r="L5" s="317"/>
      <c r="M5" s="64"/>
      <c r="N5" s="64"/>
      <c r="O5" s="64"/>
      <c r="P5" s="64"/>
      <c r="Q5" s="64"/>
      <c r="R5" s="64"/>
      <c r="S5" s="64"/>
      <c r="T5" s="66"/>
      <c r="U5" s="66"/>
      <c r="V5" s="66"/>
      <c r="W5" s="48"/>
      <c r="X5" s="48"/>
      <c r="Y5" s="48"/>
      <c r="Z5" s="48"/>
      <c r="AA5" s="16"/>
    </row>
    <row r="6" spans="1:253" ht="15" customHeight="1" x14ac:dyDescent="0.35">
      <c r="A6" s="61"/>
      <c r="B6" s="318" t="s">
        <v>0</v>
      </c>
      <c r="C6" s="319"/>
      <c r="D6" s="67"/>
      <c r="E6" s="67"/>
      <c r="F6" s="67"/>
      <c r="G6" s="67"/>
      <c r="H6" s="67"/>
      <c r="I6" s="67"/>
      <c r="J6" s="67"/>
      <c r="K6" s="67"/>
      <c r="L6" s="68"/>
      <c r="M6" s="334"/>
      <c r="N6" s="334"/>
      <c r="O6" s="334"/>
      <c r="P6" s="335"/>
      <c r="Q6" s="335"/>
      <c r="R6" s="335"/>
      <c r="S6" s="64"/>
      <c r="T6" s="336"/>
      <c r="U6" s="336"/>
      <c r="V6" s="336"/>
      <c r="W6" s="48"/>
      <c r="X6" s="48"/>
      <c r="Y6" s="48"/>
      <c r="Z6" s="48"/>
      <c r="AA6" s="16"/>
    </row>
    <row r="7" spans="1:253" ht="15" customHeight="1" x14ac:dyDescent="0.35">
      <c r="A7" s="61"/>
      <c r="B7" s="320"/>
      <c r="C7" s="321"/>
      <c r="D7" s="69"/>
      <c r="E7" s="69"/>
      <c r="F7" s="69"/>
      <c r="G7" s="69"/>
      <c r="H7" s="69"/>
      <c r="I7" s="69"/>
      <c r="J7" s="69"/>
      <c r="K7" s="69"/>
      <c r="L7" s="70"/>
      <c r="M7" s="334"/>
      <c r="N7" s="334"/>
      <c r="O7" s="334"/>
      <c r="P7" s="335"/>
      <c r="Q7" s="335"/>
      <c r="R7" s="335"/>
      <c r="S7" s="64"/>
      <c r="T7" s="336"/>
      <c r="U7" s="336"/>
      <c r="V7" s="336"/>
      <c r="W7" s="48"/>
      <c r="X7" s="48"/>
      <c r="Y7" s="48"/>
      <c r="Z7" s="48"/>
      <c r="AA7" s="16"/>
    </row>
    <row r="8" spans="1:253" ht="15.75" customHeight="1" x14ac:dyDescent="0.35">
      <c r="A8" s="61"/>
      <c r="B8" s="322"/>
      <c r="C8" s="323"/>
      <c r="D8" s="71"/>
      <c r="E8" s="71"/>
      <c r="F8" s="71"/>
      <c r="G8" s="71"/>
      <c r="H8" s="71"/>
      <c r="I8" s="71"/>
      <c r="J8" s="71"/>
      <c r="K8" s="71"/>
      <c r="L8" s="72"/>
      <c r="M8" s="334"/>
      <c r="N8" s="334"/>
      <c r="O8" s="334"/>
      <c r="P8" s="335"/>
      <c r="Q8" s="335"/>
      <c r="R8" s="335"/>
      <c r="S8" s="64"/>
      <c r="T8" s="336"/>
      <c r="U8" s="336"/>
      <c r="V8" s="336"/>
      <c r="W8" s="48"/>
      <c r="X8" s="48"/>
      <c r="Y8" s="48"/>
      <c r="Z8" s="48"/>
      <c r="AA8" s="16"/>
    </row>
    <row r="9" spans="1:253" ht="18.5" x14ac:dyDescent="0.35">
      <c r="A9" s="61"/>
      <c r="B9" s="65"/>
      <c r="C9" s="73"/>
      <c r="D9" s="73"/>
      <c r="E9" s="73"/>
      <c r="F9" s="73"/>
      <c r="G9" s="73"/>
      <c r="H9" s="73"/>
      <c r="I9" s="73"/>
      <c r="J9" s="73"/>
      <c r="K9" s="73"/>
      <c r="L9" s="65"/>
      <c r="M9" s="64"/>
      <c r="N9" s="64"/>
      <c r="O9" s="64"/>
      <c r="P9" s="64"/>
      <c r="Q9" s="64"/>
      <c r="R9" s="64"/>
      <c r="S9" s="64"/>
      <c r="T9" s="64"/>
      <c r="U9" s="64"/>
      <c r="V9" s="64"/>
      <c r="W9" s="48"/>
      <c r="X9" s="48"/>
      <c r="Y9" s="48"/>
      <c r="Z9" s="48"/>
      <c r="AA9" s="16"/>
    </row>
    <row r="10" spans="1:253" x14ac:dyDescent="0.35">
      <c r="A10" s="61"/>
      <c r="B10" s="74"/>
      <c r="C10" s="74"/>
      <c r="D10" s="74"/>
      <c r="E10" s="362" t="s">
        <v>1810</v>
      </c>
      <c r="F10" s="362"/>
      <c r="G10" s="362"/>
      <c r="H10" s="362"/>
      <c r="I10" s="362"/>
      <c r="J10" s="362"/>
      <c r="K10" s="362"/>
      <c r="L10" s="362"/>
      <c r="M10" s="61"/>
      <c r="N10" s="61"/>
      <c r="O10" s="61"/>
      <c r="P10" s="61"/>
      <c r="Q10" s="61"/>
      <c r="R10" s="61"/>
      <c r="S10" s="61"/>
      <c r="T10" s="61"/>
      <c r="U10" s="61"/>
      <c r="V10" s="61"/>
      <c r="W10" s="47"/>
      <c r="X10" s="47"/>
      <c r="Y10" s="47"/>
      <c r="Z10" s="47"/>
    </row>
    <row r="11" spans="1:253" ht="26.25" customHeight="1" x14ac:dyDescent="0.35">
      <c r="A11" s="61"/>
      <c r="B11" s="324" t="s">
        <v>1808</v>
      </c>
      <c r="C11" s="325"/>
      <c r="D11" s="326"/>
      <c r="E11" s="343"/>
      <c r="F11" s="344"/>
      <c r="G11" s="344"/>
      <c r="H11" s="344"/>
      <c r="I11" s="309" t="s">
        <v>1979</v>
      </c>
      <c r="J11" s="310"/>
      <c r="K11" s="310"/>
      <c r="L11" s="311"/>
      <c r="M11" s="61"/>
      <c r="N11" s="61"/>
      <c r="O11" s="61"/>
      <c r="P11" s="61"/>
      <c r="Q11" s="61"/>
      <c r="R11" s="61"/>
      <c r="S11" s="61"/>
      <c r="T11" s="61"/>
      <c r="U11" s="61"/>
      <c r="V11" s="61"/>
      <c r="W11" s="47"/>
      <c r="X11" s="47"/>
      <c r="Y11" s="47"/>
      <c r="Z11" s="47"/>
    </row>
    <row r="12" spans="1:253" ht="26.25" customHeight="1" x14ac:dyDescent="0.35">
      <c r="A12" s="61"/>
      <c r="B12" s="327"/>
      <c r="C12" s="328"/>
      <c r="D12" s="329"/>
      <c r="E12" s="343"/>
      <c r="F12" s="344"/>
      <c r="G12" s="344"/>
      <c r="H12" s="344"/>
      <c r="I12" s="309"/>
      <c r="J12" s="310"/>
      <c r="K12" s="310"/>
      <c r="L12" s="311"/>
      <c r="M12" s="61"/>
      <c r="N12" s="61"/>
      <c r="O12" s="61"/>
      <c r="P12" s="61"/>
      <c r="Q12" s="61"/>
      <c r="R12" s="61"/>
      <c r="S12" s="61"/>
      <c r="T12" s="61"/>
      <c r="U12" s="61"/>
      <c r="V12" s="61"/>
      <c r="W12" s="47"/>
      <c r="X12" s="47"/>
      <c r="Y12" s="47"/>
      <c r="Z12" s="47"/>
    </row>
    <row r="13" spans="1:253" ht="26.25" customHeight="1" x14ac:dyDescent="0.35">
      <c r="A13" s="61"/>
      <c r="B13" s="330"/>
      <c r="C13" s="331"/>
      <c r="D13" s="332"/>
      <c r="E13" s="345"/>
      <c r="F13" s="346"/>
      <c r="G13" s="346"/>
      <c r="H13" s="346"/>
      <c r="I13" s="312"/>
      <c r="J13" s="313"/>
      <c r="K13" s="313"/>
      <c r="L13" s="314"/>
      <c r="M13" s="61"/>
      <c r="N13" s="61"/>
      <c r="O13" s="61"/>
      <c r="P13" s="61"/>
      <c r="Q13" s="61"/>
      <c r="R13" s="61"/>
      <c r="S13" s="61"/>
      <c r="T13" s="61"/>
      <c r="U13" s="61"/>
      <c r="V13" s="61"/>
      <c r="W13" s="47"/>
      <c r="X13" s="47"/>
      <c r="Y13" s="47"/>
      <c r="Z13" s="47"/>
    </row>
    <row r="14" spans="1:253" s="16" customFormat="1" ht="63.75" customHeight="1" x14ac:dyDescent="0.35">
      <c r="A14" s="75"/>
      <c r="B14" s="80" t="s">
        <v>1816</v>
      </c>
      <c r="C14" s="81" t="s">
        <v>1811</v>
      </c>
      <c r="D14" s="80" t="s">
        <v>1812</v>
      </c>
      <c r="E14" s="80" t="s">
        <v>1813</v>
      </c>
      <c r="F14" s="80" t="s">
        <v>2</v>
      </c>
      <c r="G14" s="81" t="s">
        <v>1814</v>
      </c>
      <c r="H14" s="81" t="s">
        <v>1976</v>
      </c>
      <c r="I14" s="104" t="s">
        <v>181</v>
      </c>
      <c r="J14" s="76" t="s">
        <v>1815</v>
      </c>
      <c r="K14" s="80" t="s">
        <v>8</v>
      </c>
      <c r="L14" s="80" t="s">
        <v>10</v>
      </c>
      <c r="M14" s="61"/>
      <c r="N14" s="64"/>
      <c r="O14" s="64"/>
      <c r="P14" s="64"/>
      <c r="Q14" s="64"/>
      <c r="R14" s="64"/>
      <c r="S14" s="64"/>
      <c r="T14" s="64"/>
      <c r="U14" s="64"/>
      <c r="V14" s="64"/>
      <c r="W14" s="48"/>
      <c r="X14" s="48"/>
      <c r="Y14" s="48"/>
      <c r="Z14" s="48"/>
    </row>
    <row r="15" spans="1:253" s="16" customFormat="1" ht="21" customHeight="1" x14ac:dyDescent="0.35">
      <c r="A15" s="61"/>
      <c r="B15" s="77" t="s">
        <v>1819</v>
      </c>
      <c r="C15" s="78" t="s">
        <v>1817</v>
      </c>
      <c r="D15" s="78" t="s">
        <v>1819</v>
      </c>
      <c r="E15" s="78" t="s">
        <v>1819</v>
      </c>
      <c r="F15" s="78" t="s">
        <v>1819</v>
      </c>
      <c r="G15" s="78" t="s">
        <v>1819</v>
      </c>
      <c r="H15" s="78" t="s">
        <v>1819</v>
      </c>
      <c r="I15" s="117" t="s">
        <v>2372</v>
      </c>
      <c r="J15" s="78" t="s">
        <v>1820</v>
      </c>
      <c r="K15" s="78" t="s">
        <v>1820</v>
      </c>
      <c r="L15" s="78" t="s">
        <v>1820</v>
      </c>
      <c r="M15" s="61"/>
      <c r="N15" s="64"/>
      <c r="O15" s="64"/>
      <c r="P15" s="64"/>
      <c r="Q15" s="64" t="s">
        <v>1821</v>
      </c>
      <c r="R15" s="64" t="s">
        <v>1822</v>
      </c>
      <c r="S15" s="64" t="s">
        <v>1823</v>
      </c>
      <c r="T15" s="64" t="s">
        <v>1826</v>
      </c>
      <c r="U15" s="64" t="s">
        <v>1824</v>
      </c>
      <c r="V15" s="64"/>
      <c r="W15" s="48"/>
      <c r="X15" s="48"/>
      <c r="Y15" s="48"/>
      <c r="Z15" s="48"/>
      <c r="AE15" s="16" t="s">
        <v>1831</v>
      </c>
    </row>
    <row r="16" spans="1:253" s="16" customFormat="1" ht="25" customHeight="1" x14ac:dyDescent="0.35">
      <c r="A16" s="61"/>
      <c r="B16" s="79"/>
      <c r="C16" s="79"/>
      <c r="D16" s="80"/>
      <c r="E16" s="81"/>
      <c r="F16" s="80"/>
      <c r="G16" s="79"/>
      <c r="H16" s="79"/>
      <c r="I16" s="79"/>
      <c r="J16" s="82"/>
      <c r="K16" s="83"/>
      <c r="L16" s="83"/>
      <c r="M16" s="61"/>
      <c r="N16" s="64" t="s">
        <v>6</v>
      </c>
      <c r="O16" s="64"/>
      <c r="P16" s="84" t="s">
        <v>6</v>
      </c>
      <c r="Q16" s="84" t="s">
        <v>6</v>
      </c>
      <c r="R16" s="84" t="s">
        <v>6</v>
      </c>
      <c r="S16" s="84" t="s">
        <v>6</v>
      </c>
      <c r="T16" s="84" t="s">
        <v>6</v>
      </c>
      <c r="U16" s="84" t="s">
        <v>6</v>
      </c>
      <c r="V16" s="64"/>
      <c r="W16" s="48"/>
      <c r="X16" s="48"/>
      <c r="Y16" s="48"/>
      <c r="Z16" s="48"/>
      <c r="AE16" s="20" t="s">
        <v>24</v>
      </c>
      <c r="AF16" s="16" t="e">
        <f>VLOOKUP(B16,Sheet1!$B$748:$C$779,2,FALSE)</f>
        <v>#N/A</v>
      </c>
      <c r="AL16" s="20" t="s">
        <v>24</v>
      </c>
      <c r="AM16" s="20" t="s">
        <v>36</v>
      </c>
      <c r="AN16" s="20" t="s">
        <v>34</v>
      </c>
      <c r="AO16" s="20" t="s">
        <v>60</v>
      </c>
      <c r="AP16" s="20" t="s">
        <v>65</v>
      </c>
      <c r="AQ16" s="20" t="s">
        <v>58</v>
      </c>
      <c r="AR16" s="20" t="s">
        <v>63</v>
      </c>
      <c r="AS16" s="20" t="s">
        <v>85</v>
      </c>
      <c r="AT16" s="20" t="s">
        <v>95</v>
      </c>
      <c r="AU16" s="20" t="s">
        <v>78</v>
      </c>
      <c r="AV16" s="20" t="s">
        <v>83</v>
      </c>
      <c r="AW16" s="20" t="s">
        <v>88</v>
      </c>
      <c r="AX16" s="20" t="s">
        <v>127</v>
      </c>
      <c r="AY16" s="20" t="s">
        <v>1957</v>
      </c>
      <c r="AZ16" s="20" t="s">
        <v>110</v>
      </c>
      <c r="BA16" s="20" t="s">
        <v>142</v>
      </c>
      <c r="BB16" s="20" t="s">
        <v>125</v>
      </c>
      <c r="BC16" s="20" t="s">
        <v>171</v>
      </c>
      <c r="BD16" s="20" t="s">
        <v>175</v>
      </c>
      <c r="BE16" s="20" t="s">
        <v>140</v>
      </c>
      <c r="BF16" s="20" t="s">
        <v>184</v>
      </c>
      <c r="BG16" s="20" t="s">
        <v>145</v>
      </c>
      <c r="BH16" s="20" t="s">
        <v>193</v>
      </c>
      <c r="BI16" s="20" t="s">
        <v>207</v>
      </c>
      <c r="BJ16" s="20" t="s">
        <v>164</v>
      </c>
      <c r="BK16" s="20" t="s">
        <v>214</v>
      </c>
      <c r="BL16" s="20" t="s">
        <v>173</v>
      </c>
      <c r="BM16" s="20" t="s">
        <v>225</v>
      </c>
      <c r="BN16" s="20" t="s">
        <v>229</v>
      </c>
      <c r="BO16" s="20" t="s">
        <v>187</v>
      </c>
      <c r="BP16" s="20" t="s">
        <v>191</v>
      </c>
      <c r="BQ16" s="20" t="s">
        <v>239</v>
      </c>
      <c r="BR16" s="20" t="s">
        <v>243</v>
      </c>
      <c r="BS16" s="20" t="s">
        <v>258</v>
      </c>
      <c r="BT16" s="20" t="s">
        <v>278</v>
      </c>
      <c r="BU16" s="20" t="s">
        <v>282</v>
      </c>
      <c r="BV16" s="20" t="s">
        <v>286</v>
      </c>
      <c r="BW16" s="20" t="s">
        <v>276</v>
      </c>
      <c r="BX16" s="20" t="s">
        <v>301</v>
      </c>
      <c r="BY16" s="20" t="s">
        <v>284</v>
      </c>
      <c r="BZ16" s="20" t="s">
        <v>308</v>
      </c>
      <c r="CA16" s="20" t="s">
        <v>295</v>
      </c>
      <c r="CB16" s="20" t="s">
        <v>303</v>
      </c>
      <c r="CC16" s="20" t="s">
        <v>310</v>
      </c>
      <c r="CD16" s="20" t="s">
        <v>329</v>
      </c>
      <c r="CE16" s="20" t="s">
        <v>320</v>
      </c>
      <c r="CF16" s="20" t="s">
        <v>336</v>
      </c>
      <c r="CG16" s="20" t="s">
        <v>331</v>
      </c>
      <c r="CH16" s="20" t="s">
        <v>347</v>
      </c>
      <c r="CI16" s="20" t="s">
        <v>341</v>
      </c>
      <c r="CJ16" s="20" t="s">
        <v>345</v>
      </c>
      <c r="CK16" s="20" t="s">
        <v>365</v>
      </c>
      <c r="CL16" s="20" t="s">
        <v>373</v>
      </c>
      <c r="CM16" s="20" t="s">
        <v>367</v>
      </c>
      <c r="CN16" s="20" t="s">
        <v>384</v>
      </c>
      <c r="CO16" s="20" t="s">
        <v>371</v>
      </c>
      <c r="CP16" s="20" t="s">
        <v>395</v>
      </c>
      <c r="CQ16" s="20" t="s">
        <v>382</v>
      </c>
      <c r="CR16" s="20" t="s">
        <v>402</v>
      </c>
      <c r="CS16" s="20" t="s">
        <v>406</v>
      </c>
      <c r="CT16" s="20" t="s">
        <v>410</v>
      </c>
      <c r="CU16" s="20" t="s">
        <v>414</v>
      </c>
      <c r="CV16" s="20" t="s">
        <v>393</v>
      </c>
      <c r="CW16" s="20" t="s">
        <v>421</v>
      </c>
      <c r="CX16" s="20" t="s">
        <v>429</v>
      </c>
      <c r="CY16" s="20" t="s">
        <v>408</v>
      </c>
      <c r="CZ16" s="20" t="s">
        <v>412</v>
      </c>
      <c r="DA16" s="20" t="s">
        <v>416</v>
      </c>
      <c r="DB16" s="20" t="s">
        <v>419</v>
      </c>
      <c r="DC16" s="20" t="s">
        <v>445</v>
      </c>
      <c r="DD16" s="20" t="s">
        <v>434</v>
      </c>
      <c r="DE16" s="20" t="s">
        <v>440</v>
      </c>
      <c r="DF16" s="20" t="s">
        <v>459</v>
      </c>
      <c r="DG16" s="20" t="s">
        <v>453</v>
      </c>
      <c r="DH16" s="20" t="s">
        <v>478</v>
      </c>
      <c r="DI16" s="20" t="s">
        <v>490</v>
      </c>
      <c r="DJ16" s="20" t="s">
        <v>480</v>
      </c>
      <c r="DK16" s="20" t="s">
        <v>501</v>
      </c>
      <c r="DL16" s="20" t="s">
        <v>495</v>
      </c>
      <c r="DM16" s="20" t="s">
        <v>514</v>
      </c>
      <c r="DN16" s="20" t="s">
        <v>527</v>
      </c>
      <c r="DO16" s="20" t="s">
        <v>531</v>
      </c>
      <c r="DP16" s="20" t="s">
        <v>545</v>
      </c>
      <c r="DQ16" s="20" t="s">
        <v>554</v>
      </c>
      <c r="DR16" s="20" t="s">
        <v>562</v>
      </c>
      <c r="DS16" s="20" t="s">
        <v>566</v>
      </c>
      <c r="DT16" s="20" t="s">
        <v>564</v>
      </c>
      <c r="DU16" s="20" t="s">
        <v>573</v>
      </c>
      <c r="DV16" s="20" t="s">
        <v>576</v>
      </c>
      <c r="DW16" s="20" t="s">
        <v>579</v>
      </c>
      <c r="DX16" s="20" t="s">
        <v>586</v>
      </c>
      <c r="DY16" s="20" t="s">
        <v>589</v>
      </c>
      <c r="DZ16" s="20" t="s">
        <v>596</v>
      </c>
      <c r="EA16" s="20" t="s">
        <v>600</v>
      </c>
      <c r="EB16" s="20" t="s">
        <v>606</v>
      </c>
      <c r="EC16" s="20" t="s">
        <v>610</v>
      </c>
      <c r="ED16" s="20" t="s">
        <v>614</v>
      </c>
      <c r="EE16" s="20" t="s">
        <v>625</v>
      </c>
      <c r="EF16" s="20" t="s">
        <v>629</v>
      </c>
      <c r="EG16" s="20" t="s">
        <v>633</v>
      </c>
      <c r="EH16" s="20" t="s">
        <v>648</v>
      </c>
      <c r="EI16" s="20" t="s">
        <v>652</v>
      </c>
      <c r="EJ16" s="20" t="s">
        <v>660</v>
      </c>
      <c r="EK16" s="20" t="s">
        <v>664</v>
      </c>
      <c r="EL16" s="20" t="s">
        <v>671</v>
      </c>
      <c r="EM16" s="20" t="s">
        <v>675</v>
      </c>
      <c r="EN16" s="20" t="s">
        <v>682</v>
      </c>
      <c r="EO16" s="20" t="s">
        <v>694</v>
      </c>
      <c r="EP16" s="20" t="s">
        <v>701</v>
      </c>
      <c r="EQ16" s="20" t="s">
        <v>705</v>
      </c>
      <c r="ER16" s="20" t="s">
        <v>709</v>
      </c>
      <c r="ES16" s="20" t="s">
        <v>720</v>
      </c>
      <c r="ET16" s="20" t="s">
        <v>724</v>
      </c>
      <c r="EU16" s="20" t="s">
        <v>736</v>
      </c>
      <c r="EV16" s="20" t="s">
        <v>739</v>
      </c>
      <c r="EW16" s="20" t="s">
        <v>743</v>
      </c>
      <c r="EX16" s="20" t="s">
        <v>747</v>
      </c>
      <c r="EY16" s="20" t="s">
        <v>754</v>
      </c>
      <c r="EZ16" s="20" t="s">
        <v>758</v>
      </c>
      <c r="FA16" s="20" t="s">
        <v>766</v>
      </c>
      <c r="FB16" s="20" t="s">
        <v>773</v>
      </c>
      <c r="FC16" s="20" t="s">
        <v>784</v>
      </c>
      <c r="FD16" s="20" t="s">
        <v>788</v>
      </c>
      <c r="FE16" s="20" t="s">
        <v>792</v>
      </c>
      <c r="FF16" s="20" t="s">
        <v>796</v>
      </c>
      <c r="FG16" s="20" t="s">
        <v>800</v>
      </c>
      <c r="FH16" s="20" t="s">
        <v>811</v>
      </c>
      <c r="FI16" s="20" t="s">
        <v>815</v>
      </c>
      <c r="FJ16" s="20" t="s">
        <v>819</v>
      </c>
      <c r="FK16" s="20" t="s">
        <v>823</v>
      </c>
      <c r="FL16" s="20" t="s">
        <v>826</v>
      </c>
      <c r="FM16" s="20" t="s">
        <v>830</v>
      </c>
      <c r="FN16" s="20" t="s">
        <v>837</v>
      </c>
      <c r="FO16" s="20" t="s">
        <v>841</v>
      </c>
      <c r="FP16" s="20" t="s">
        <v>849</v>
      </c>
      <c r="FQ16" s="20" t="s">
        <v>853</v>
      </c>
      <c r="FR16" s="20" t="s">
        <v>857</v>
      </c>
      <c r="FS16" s="20" t="s">
        <v>864</v>
      </c>
      <c r="FT16" s="20" t="s">
        <v>872</v>
      </c>
      <c r="FU16" s="20" t="s">
        <v>876</v>
      </c>
      <c r="FV16" s="20" t="s">
        <v>880</v>
      </c>
      <c r="FW16" s="20" t="s">
        <v>887</v>
      </c>
      <c r="FX16" s="20" t="s">
        <v>894</v>
      </c>
      <c r="GA16" s="20" t="s">
        <v>897</v>
      </c>
      <c r="GB16" s="20" t="s">
        <v>900</v>
      </c>
      <c r="GC16" s="20" t="s">
        <v>908</v>
      </c>
      <c r="GD16" s="20" t="s">
        <v>912</v>
      </c>
      <c r="GE16" s="20" t="s">
        <v>918</v>
      </c>
      <c r="GF16" s="20" t="s">
        <v>922</v>
      </c>
      <c r="GG16" s="20" t="s">
        <v>926</v>
      </c>
      <c r="GH16" s="20" t="s">
        <v>930</v>
      </c>
      <c r="GI16" s="20" t="s">
        <v>937</v>
      </c>
      <c r="GJ16" s="20" t="s">
        <v>941</v>
      </c>
      <c r="GK16" s="20" t="s">
        <v>949</v>
      </c>
      <c r="GL16" s="20" t="s">
        <v>953</v>
      </c>
      <c r="GM16" s="20" t="s">
        <v>957</v>
      </c>
      <c r="GN16" s="20" t="s">
        <v>961</v>
      </c>
      <c r="GO16" s="20" t="s">
        <v>965</v>
      </c>
      <c r="GP16" s="20" t="s">
        <v>972</v>
      </c>
      <c r="GQ16" s="20" t="s">
        <v>980</v>
      </c>
      <c r="GR16" s="20" t="s">
        <v>984</v>
      </c>
      <c r="GS16" s="20" t="s">
        <v>988</v>
      </c>
      <c r="GT16" s="20" t="s">
        <v>992</v>
      </c>
      <c r="GU16" s="20" t="s">
        <v>996</v>
      </c>
      <c r="GV16" s="20" t="s">
        <v>1000</v>
      </c>
      <c r="GW16" s="20" t="s">
        <v>1003</v>
      </c>
      <c r="GX16" s="20" t="s">
        <v>1010</v>
      </c>
      <c r="GY16" s="20" t="s">
        <v>1013</v>
      </c>
      <c r="GZ16" s="20" t="s">
        <v>1016</v>
      </c>
      <c r="HA16" s="20" t="s">
        <v>1020</v>
      </c>
      <c r="HB16" s="20" t="s">
        <v>1028</v>
      </c>
      <c r="HC16" s="20" t="s">
        <v>1032</v>
      </c>
      <c r="HD16" s="20" t="s">
        <v>1035</v>
      </c>
      <c r="HE16" s="20" t="s">
        <v>1039</v>
      </c>
      <c r="HF16" s="20" t="s">
        <v>1042</v>
      </c>
      <c r="HG16" s="20" t="s">
        <v>1045</v>
      </c>
      <c r="HH16" s="20" t="s">
        <v>1053</v>
      </c>
      <c r="HI16" s="20" t="s">
        <v>1056</v>
      </c>
      <c r="HJ16" s="20" t="s">
        <v>1060</v>
      </c>
      <c r="HK16" s="20" t="s">
        <v>1064</v>
      </c>
      <c r="HL16" s="20" t="s">
        <v>1067</v>
      </c>
      <c r="HM16" s="20" t="s">
        <v>1071</v>
      </c>
      <c r="HN16" s="20" t="s">
        <v>1074</v>
      </c>
      <c r="HO16" s="20" t="s">
        <v>1081</v>
      </c>
      <c r="HP16" s="20" t="s">
        <v>1085</v>
      </c>
      <c r="HQ16" s="20" t="s">
        <v>1089</v>
      </c>
      <c r="HR16" s="20" t="s">
        <v>1097</v>
      </c>
      <c r="HS16" s="20" t="s">
        <v>1100</v>
      </c>
      <c r="HT16" s="20" t="s">
        <v>1108</v>
      </c>
      <c r="HU16" s="20" t="s">
        <v>1112</v>
      </c>
      <c r="HV16" s="20" t="s">
        <v>1116</v>
      </c>
      <c r="HW16" s="20" t="s">
        <v>1120</v>
      </c>
      <c r="HX16" s="20" t="s">
        <v>1127</v>
      </c>
      <c r="HY16" s="20" t="s">
        <v>1138</v>
      </c>
      <c r="HZ16" s="20" t="s">
        <v>1145</v>
      </c>
      <c r="IA16" s="20" t="s">
        <v>1149</v>
      </c>
      <c r="IB16" s="20" t="s">
        <v>1153</v>
      </c>
      <c r="IC16" s="20" t="s">
        <v>1156</v>
      </c>
      <c r="ID16" s="20" t="s">
        <v>1159</v>
      </c>
      <c r="IE16" s="20" t="s">
        <v>1163</v>
      </c>
      <c r="IF16" s="20" t="s">
        <v>1167</v>
      </c>
      <c r="IG16" s="20" t="s">
        <v>1171</v>
      </c>
      <c r="IH16" s="20" t="s">
        <v>1174</v>
      </c>
      <c r="II16" s="20" t="s">
        <v>1178</v>
      </c>
      <c r="IJ16" s="20" t="s">
        <v>1186</v>
      </c>
      <c r="IK16" s="20" t="s">
        <v>1190</v>
      </c>
      <c r="IL16" s="20" t="s">
        <v>1194</v>
      </c>
      <c r="IM16" s="20" t="s">
        <v>1198</v>
      </c>
      <c r="IN16" s="20" t="s">
        <v>1205</v>
      </c>
      <c r="IO16" s="20" t="s">
        <v>1212</v>
      </c>
      <c r="IP16" s="20" t="s">
        <v>1216</v>
      </c>
      <c r="IQ16" s="20" t="s">
        <v>1223</v>
      </c>
      <c r="IR16" s="20" t="s">
        <v>1230</v>
      </c>
      <c r="IS16" s="20" t="s">
        <v>1242</v>
      </c>
    </row>
    <row r="17" spans="1:111" s="16" customFormat="1" ht="25" customHeight="1" x14ac:dyDescent="0.35">
      <c r="A17" s="61"/>
      <c r="B17" s="79"/>
      <c r="C17" s="79"/>
      <c r="D17" s="80"/>
      <c r="E17" s="81"/>
      <c r="F17" s="80"/>
      <c r="G17" s="79"/>
      <c r="H17" s="79"/>
      <c r="I17" s="79"/>
      <c r="J17" s="82"/>
      <c r="K17" s="83"/>
      <c r="L17" s="83"/>
      <c r="M17" s="61"/>
      <c r="N17" s="64" t="s">
        <v>15</v>
      </c>
      <c r="O17" s="64"/>
      <c r="P17" s="84"/>
      <c r="Q17" s="85" t="s">
        <v>92</v>
      </c>
      <c r="R17" s="85" t="s">
        <v>21</v>
      </c>
      <c r="S17" s="85" t="s">
        <v>44</v>
      </c>
      <c r="T17" s="85" t="s">
        <v>101</v>
      </c>
      <c r="U17" s="85" t="s">
        <v>124</v>
      </c>
      <c r="V17" s="64"/>
      <c r="W17" s="48"/>
      <c r="X17" s="48"/>
      <c r="Y17" s="48"/>
      <c r="Z17" s="48"/>
      <c r="AE17" s="20" t="s">
        <v>36</v>
      </c>
      <c r="AL17" s="21" t="s">
        <v>1836</v>
      </c>
      <c r="AN17" s="16" t="s">
        <v>1837</v>
      </c>
      <c r="AO17" s="16" t="s">
        <v>1838</v>
      </c>
      <c r="AP17" s="16" t="s">
        <v>1841</v>
      </c>
      <c r="AQ17" s="16" t="s">
        <v>1842</v>
      </c>
      <c r="AR17" s="16" t="s">
        <v>1843</v>
      </c>
      <c r="AS17" s="16" t="s">
        <v>1830</v>
      </c>
      <c r="AT17" s="16" t="s">
        <v>1846</v>
      </c>
      <c r="AU17" s="16" t="s">
        <v>1852</v>
      </c>
      <c r="AV17" s="16" t="s">
        <v>1853</v>
      </c>
      <c r="AW17" s="16" t="s">
        <v>1854</v>
      </c>
      <c r="AX17" s="16" t="s">
        <v>1855</v>
      </c>
      <c r="AY17" s="16" t="s">
        <v>1859</v>
      </c>
      <c r="AZ17" s="16" t="s">
        <v>1863</v>
      </c>
      <c r="BA17" s="16" t="s">
        <v>1864</v>
      </c>
      <c r="BB17" s="16" t="s">
        <v>1865</v>
      </c>
      <c r="BC17" s="16" t="s">
        <v>1866</v>
      </c>
      <c r="BD17" s="16" t="s">
        <v>1868</v>
      </c>
      <c r="BE17" s="16" t="s">
        <v>1870</v>
      </c>
      <c r="BF17" s="16" t="s">
        <v>1871</v>
      </c>
      <c r="BG17" s="16" t="s">
        <v>1872</v>
      </c>
      <c r="BH17" s="16" t="s">
        <v>1873</v>
      </c>
      <c r="BI17" s="16" t="s">
        <v>1877</v>
      </c>
      <c r="BJ17" s="16" t="s">
        <v>1879</v>
      </c>
      <c r="BK17" s="16" t="s">
        <v>1880</v>
      </c>
      <c r="BL17" s="16" t="s">
        <v>1884</v>
      </c>
      <c r="BM17" s="16" t="s">
        <v>1885</v>
      </c>
      <c r="BN17" s="16" t="s">
        <v>1886</v>
      </c>
      <c r="BO17" s="16" t="s">
        <v>1888</v>
      </c>
      <c r="BP17" s="16" t="s">
        <v>1889</v>
      </c>
      <c r="BQ17" s="16" t="s">
        <v>1890</v>
      </c>
      <c r="BR17" s="16" t="s">
        <v>1891</v>
      </c>
      <c r="BS17" s="16" t="s">
        <v>1892</v>
      </c>
      <c r="BT17" s="16" t="s">
        <v>1847</v>
      </c>
      <c r="BU17" s="16" t="s">
        <v>1897</v>
      </c>
      <c r="BV17" s="16" t="s">
        <v>11</v>
      </c>
      <c r="BW17" s="16" t="s">
        <v>1899</v>
      </c>
      <c r="BX17" s="16" t="s">
        <v>1900</v>
      </c>
      <c r="BY17" s="16" t="s">
        <v>1902</v>
      </c>
      <c r="BZ17" s="16" t="s">
        <v>1857</v>
      </c>
      <c r="CA17" s="16" t="s">
        <v>1903</v>
      </c>
      <c r="CB17" s="16" t="s">
        <v>1904</v>
      </c>
      <c r="CC17" s="16" t="s">
        <v>1905</v>
      </c>
      <c r="CD17" s="16" t="s">
        <v>1906</v>
      </c>
      <c r="CE17" s="16" t="s">
        <v>1907</v>
      </c>
      <c r="CF17" s="16" t="s">
        <v>1908</v>
      </c>
      <c r="CG17" s="16" t="s">
        <v>1910</v>
      </c>
      <c r="CH17" s="16" t="s">
        <v>1911</v>
      </c>
      <c r="CI17" s="16" t="s">
        <v>1912</v>
      </c>
      <c r="CJ17" s="16" t="s">
        <v>1914</v>
      </c>
      <c r="CK17" s="16" t="s">
        <v>1915</v>
      </c>
      <c r="CL17" s="16" t="s">
        <v>1916</v>
      </c>
      <c r="CM17" s="16" t="s">
        <v>1920</v>
      </c>
      <c r="CN17" s="16" t="s">
        <v>1921</v>
      </c>
      <c r="CO17" s="16" t="s">
        <v>1923</v>
      </c>
      <c r="CP17" s="16" t="s">
        <v>1924</v>
      </c>
      <c r="CQ17" s="16" t="s">
        <v>1926</v>
      </c>
      <c r="CR17" s="16" t="s">
        <v>1927</v>
      </c>
      <c r="CS17" s="16" t="s">
        <v>1928</v>
      </c>
      <c r="CT17" s="16" t="s">
        <v>1929</v>
      </c>
      <c r="CU17" s="16" t="s">
        <v>1932</v>
      </c>
      <c r="CV17" s="16" t="s">
        <v>1933</v>
      </c>
      <c r="CW17" s="16" t="s">
        <v>1934</v>
      </c>
      <c r="CX17" s="16" t="s">
        <v>1935</v>
      </c>
      <c r="CY17" s="16" t="s">
        <v>1940</v>
      </c>
      <c r="CZ17" s="16" t="s">
        <v>1941</v>
      </c>
      <c r="DA17" s="16" t="s">
        <v>1942</v>
      </c>
      <c r="DB17" s="16" t="s">
        <v>1943</v>
      </c>
      <c r="DC17" s="16" t="s">
        <v>1944</v>
      </c>
      <c r="DD17" s="16" t="s">
        <v>1950</v>
      </c>
      <c r="DE17" s="16" t="s">
        <v>1951</v>
      </c>
      <c r="DF17" s="16" t="s">
        <v>1952</v>
      </c>
      <c r="DG17" s="16" t="s">
        <v>1955</v>
      </c>
    </row>
    <row r="18" spans="1:111" s="16" customFormat="1" ht="25" customHeight="1" x14ac:dyDescent="0.35">
      <c r="A18" s="61"/>
      <c r="B18" s="79"/>
      <c r="C18" s="79"/>
      <c r="D18" s="80"/>
      <c r="E18" s="81"/>
      <c r="F18" s="80"/>
      <c r="G18" s="79"/>
      <c r="H18" s="79"/>
      <c r="I18" s="79"/>
      <c r="J18" s="82"/>
      <c r="K18" s="83"/>
      <c r="L18" s="83"/>
      <c r="M18" s="61"/>
      <c r="N18" s="64" t="s">
        <v>20</v>
      </c>
      <c r="O18" s="64"/>
      <c r="P18" s="84"/>
      <c r="Q18" s="85" t="s">
        <v>135</v>
      </c>
      <c r="R18" s="85" t="s">
        <v>27</v>
      </c>
      <c r="S18" s="85" t="s">
        <v>48</v>
      </c>
      <c r="T18" s="85" t="s">
        <v>105</v>
      </c>
      <c r="U18" s="85" t="s">
        <v>129</v>
      </c>
      <c r="V18" s="64"/>
      <c r="W18" s="48"/>
      <c r="X18" s="48"/>
      <c r="Y18" s="48"/>
      <c r="Z18" s="48"/>
      <c r="AE18" s="20" t="s">
        <v>34</v>
      </c>
      <c r="AL18" s="20" t="s">
        <v>1832</v>
      </c>
      <c r="AO18" s="16" t="s">
        <v>1839</v>
      </c>
      <c r="AS18" s="16" t="s">
        <v>1844</v>
      </c>
      <c r="AT18" s="16" t="s">
        <v>1849</v>
      </c>
      <c r="AX18" s="16" t="s">
        <v>1856</v>
      </c>
      <c r="AY18" s="16" t="s">
        <v>1860</v>
      </c>
      <c r="BC18" s="16" t="s">
        <v>1867</v>
      </c>
      <c r="BD18" s="16" t="s">
        <v>1869</v>
      </c>
      <c r="BH18" s="16" t="s">
        <v>1874</v>
      </c>
      <c r="BI18" s="16" t="s">
        <v>1878</v>
      </c>
      <c r="BK18" s="16" t="s">
        <v>1881</v>
      </c>
      <c r="BN18" s="16" t="s">
        <v>1887</v>
      </c>
      <c r="BS18" s="16" t="s">
        <v>1893</v>
      </c>
      <c r="BT18" s="16" t="s">
        <v>1894</v>
      </c>
      <c r="BV18" s="16" t="s">
        <v>1898</v>
      </c>
      <c r="BX18" s="16" t="s">
        <v>1901</v>
      </c>
      <c r="CF18" s="16" t="s">
        <v>1909</v>
      </c>
      <c r="CI18" s="16" t="s">
        <v>1913</v>
      </c>
      <c r="CL18" s="16" t="s">
        <v>1917</v>
      </c>
      <c r="CN18" s="16" t="s">
        <v>1922</v>
      </c>
      <c r="CP18" s="16" t="s">
        <v>1925</v>
      </c>
      <c r="CT18" s="16" t="s">
        <v>1930</v>
      </c>
      <c r="CX18" s="16" t="s">
        <v>1936</v>
      </c>
      <c r="DC18" s="16" t="s">
        <v>1945</v>
      </c>
      <c r="DF18" s="16" t="s">
        <v>1953</v>
      </c>
    </row>
    <row r="19" spans="1:111" s="16" customFormat="1" ht="25" customHeight="1" x14ac:dyDescent="0.35">
      <c r="A19" s="61"/>
      <c r="B19" s="79"/>
      <c r="C19" s="79"/>
      <c r="D19" s="80"/>
      <c r="E19" s="81"/>
      <c r="F19" s="80"/>
      <c r="G19" s="79"/>
      <c r="H19" s="79"/>
      <c r="I19" s="79"/>
      <c r="J19" s="82"/>
      <c r="K19" s="83"/>
      <c r="L19" s="83"/>
      <c r="M19" s="61"/>
      <c r="N19" s="64" t="s">
        <v>1828</v>
      </c>
      <c r="O19" s="64"/>
      <c r="P19" s="84"/>
      <c r="Q19" s="84"/>
      <c r="R19" s="85" t="s">
        <v>33</v>
      </c>
      <c r="S19" s="85" t="s">
        <v>53</v>
      </c>
      <c r="T19" s="85" t="s">
        <v>109</v>
      </c>
      <c r="U19" s="85" t="s">
        <v>134</v>
      </c>
      <c r="V19" s="64"/>
      <c r="W19" s="48"/>
      <c r="X19" s="48"/>
      <c r="Y19" s="48"/>
      <c r="Z19" s="48"/>
      <c r="AE19" s="20" t="s">
        <v>60</v>
      </c>
      <c r="AL19" s="20" t="s">
        <v>1833</v>
      </c>
      <c r="AO19" s="16" t="s">
        <v>1840</v>
      </c>
      <c r="AS19" s="16" t="s">
        <v>1845</v>
      </c>
      <c r="AT19" s="16" t="s">
        <v>1848</v>
      </c>
      <c r="AX19" s="16" t="s">
        <v>1857</v>
      </c>
      <c r="AY19" s="16" t="s">
        <v>1861</v>
      </c>
      <c r="BH19" s="16" t="s">
        <v>1875</v>
      </c>
      <c r="BK19" s="16" t="s">
        <v>1882</v>
      </c>
      <c r="BT19" s="16" t="s">
        <v>1895</v>
      </c>
      <c r="CL19" s="16" t="s">
        <v>1918</v>
      </c>
      <c r="CT19" s="16" t="s">
        <v>1931</v>
      </c>
      <c r="CX19" s="16" t="s">
        <v>1937</v>
      </c>
      <c r="DC19" s="16" t="s">
        <v>1946</v>
      </c>
      <c r="DF19" s="16" t="s">
        <v>1954</v>
      </c>
    </row>
    <row r="20" spans="1:111" s="16" customFormat="1" ht="25" customHeight="1" x14ac:dyDescent="0.35">
      <c r="A20" s="61"/>
      <c r="B20" s="79"/>
      <c r="C20" s="79"/>
      <c r="D20" s="80"/>
      <c r="E20" s="81"/>
      <c r="F20" s="80"/>
      <c r="G20" s="79"/>
      <c r="H20" s="79"/>
      <c r="I20" s="79"/>
      <c r="J20" s="82"/>
      <c r="K20" s="83"/>
      <c r="L20" s="83"/>
      <c r="M20" s="61"/>
      <c r="N20" s="64" t="s">
        <v>1827</v>
      </c>
      <c r="O20" s="64"/>
      <c r="P20" s="84"/>
      <c r="Q20" s="84"/>
      <c r="R20" s="85" t="s">
        <v>39</v>
      </c>
      <c r="S20" s="85" t="s">
        <v>57</v>
      </c>
      <c r="T20" s="85" t="s">
        <v>114</v>
      </c>
      <c r="U20" s="85" t="s">
        <v>139</v>
      </c>
      <c r="V20" s="64"/>
      <c r="W20" s="48"/>
      <c r="X20" s="48"/>
      <c r="Y20" s="48"/>
      <c r="Z20" s="48"/>
      <c r="AE20" s="20" t="s">
        <v>65</v>
      </c>
      <c r="AL20" s="20" t="s">
        <v>1834</v>
      </c>
      <c r="AT20" s="16" t="s">
        <v>1850</v>
      </c>
      <c r="AX20" s="16" t="s">
        <v>1858</v>
      </c>
      <c r="AY20" s="16" t="s">
        <v>1862</v>
      </c>
      <c r="BH20" s="16" t="s">
        <v>1876</v>
      </c>
      <c r="BK20" s="16" t="s">
        <v>1883</v>
      </c>
      <c r="BT20" s="16" t="s">
        <v>1896</v>
      </c>
      <c r="CL20" s="16" t="s">
        <v>1919</v>
      </c>
      <c r="CX20" s="16" t="s">
        <v>1938</v>
      </c>
      <c r="DC20" s="16" t="s">
        <v>1947</v>
      </c>
    </row>
    <row r="21" spans="1:111" s="16" customFormat="1" ht="25" customHeight="1" x14ac:dyDescent="0.35">
      <c r="A21" s="61"/>
      <c r="B21" s="79"/>
      <c r="C21" s="79"/>
      <c r="D21" s="80"/>
      <c r="E21" s="81"/>
      <c r="F21" s="80"/>
      <c r="G21" s="79"/>
      <c r="H21" s="79"/>
      <c r="I21" s="79"/>
      <c r="J21" s="82"/>
      <c r="K21" s="83"/>
      <c r="L21" s="83"/>
      <c r="M21" s="61"/>
      <c r="N21" s="64" t="s">
        <v>1829</v>
      </c>
      <c r="O21" s="64"/>
      <c r="P21" s="84"/>
      <c r="Q21" s="84"/>
      <c r="R21" s="85" t="s">
        <v>150</v>
      </c>
      <c r="S21" s="85" t="s">
        <v>62</v>
      </c>
      <c r="T21" s="85" t="s">
        <v>119</v>
      </c>
      <c r="U21" s="85" t="s">
        <v>144</v>
      </c>
      <c r="V21" s="64"/>
      <c r="W21" s="48"/>
      <c r="X21" s="48"/>
      <c r="Y21" s="48"/>
      <c r="Z21" s="48"/>
      <c r="AE21" s="20" t="s">
        <v>58</v>
      </c>
      <c r="AL21" s="20" t="s">
        <v>1835</v>
      </c>
      <c r="AT21" s="16" t="s">
        <v>1851</v>
      </c>
      <c r="CX21" s="16" t="s">
        <v>1939</v>
      </c>
      <c r="DC21" s="16" t="s">
        <v>1948</v>
      </c>
    </row>
    <row r="22" spans="1:111" s="16" customFormat="1" ht="25" customHeight="1" x14ac:dyDescent="0.35">
      <c r="A22" s="61"/>
      <c r="B22" s="79"/>
      <c r="C22" s="79"/>
      <c r="D22" s="80"/>
      <c r="E22" s="81"/>
      <c r="F22" s="80"/>
      <c r="G22" s="79"/>
      <c r="H22" s="79"/>
      <c r="I22" s="79"/>
      <c r="J22" s="82"/>
      <c r="K22" s="83"/>
      <c r="L22" s="83"/>
      <c r="M22" s="61"/>
      <c r="N22" s="64"/>
      <c r="O22" s="64"/>
      <c r="P22" s="84"/>
      <c r="Q22" s="84"/>
      <c r="R22" s="85" t="s">
        <v>154</v>
      </c>
      <c r="S22" s="85" t="s">
        <v>67</v>
      </c>
      <c r="T22" s="84"/>
      <c r="U22" s="85" t="s">
        <v>149</v>
      </c>
      <c r="V22" s="64"/>
      <c r="W22" s="48"/>
      <c r="X22" s="48"/>
      <c r="Y22" s="48"/>
      <c r="Z22" s="48"/>
      <c r="AE22" s="20" t="s">
        <v>63</v>
      </c>
      <c r="DC22" s="16" t="s">
        <v>1949</v>
      </c>
    </row>
    <row r="23" spans="1:111" s="16" customFormat="1" ht="25" customHeight="1" x14ac:dyDescent="0.35">
      <c r="A23" s="61"/>
      <c r="B23" s="79"/>
      <c r="C23" s="79"/>
      <c r="D23" s="80"/>
      <c r="E23" s="81"/>
      <c r="F23" s="80"/>
      <c r="G23" s="79"/>
      <c r="H23" s="79"/>
      <c r="I23" s="79"/>
      <c r="J23" s="82"/>
      <c r="K23" s="83"/>
      <c r="L23" s="83"/>
      <c r="M23" s="61"/>
      <c r="N23" s="64"/>
      <c r="O23" s="64"/>
      <c r="P23" s="84"/>
      <c r="Q23" s="84"/>
      <c r="R23" s="85" t="s">
        <v>159</v>
      </c>
      <c r="S23" s="85" t="s">
        <v>71</v>
      </c>
      <c r="T23" s="84"/>
      <c r="U23" s="84"/>
      <c r="V23" s="64"/>
      <c r="W23" s="48"/>
      <c r="X23" s="48"/>
      <c r="Y23" s="48"/>
      <c r="Z23" s="48"/>
      <c r="AE23" s="20" t="s">
        <v>85</v>
      </c>
    </row>
    <row r="24" spans="1:111" s="16" customFormat="1" ht="25" customHeight="1" x14ac:dyDescent="0.35">
      <c r="A24" s="61"/>
      <c r="B24" s="79"/>
      <c r="C24" s="79"/>
      <c r="D24" s="80"/>
      <c r="E24" s="81"/>
      <c r="F24" s="80"/>
      <c r="G24" s="79"/>
      <c r="H24" s="79"/>
      <c r="I24" s="79"/>
      <c r="J24" s="82"/>
      <c r="K24" s="83"/>
      <c r="L24" s="83"/>
      <c r="M24" s="61"/>
      <c r="N24" s="64"/>
      <c r="O24" s="64"/>
      <c r="P24" s="84"/>
      <c r="Q24" s="84"/>
      <c r="R24" s="84"/>
      <c r="S24" s="85" t="s">
        <v>76</v>
      </c>
      <c r="T24" s="84"/>
      <c r="U24" s="84"/>
      <c r="V24" s="64"/>
      <c r="W24" s="48"/>
      <c r="X24" s="48"/>
      <c r="Y24" s="48"/>
      <c r="Z24" s="48"/>
      <c r="AE24" s="20" t="s">
        <v>95</v>
      </c>
    </row>
    <row r="25" spans="1:111" s="16" customFormat="1" ht="25" customHeight="1" x14ac:dyDescent="0.35">
      <c r="A25" s="61"/>
      <c r="B25" s="79"/>
      <c r="C25" s="79"/>
      <c r="D25" s="80"/>
      <c r="E25" s="81"/>
      <c r="F25" s="80"/>
      <c r="G25" s="79"/>
      <c r="H25" s="79"/>
      <c r="I25" s="79"/>
      <c r="J25" s="82"/>
      <c r="K25" s="83"/>
      <c r="L25" s="83"/>
      <c r="M25" s="61"/>
      <c r="N25" s="64"/>
      <c r="O25" s="64"/>
      <c r="P25" s="84"/>
      <c r="Q25" s="84"/>
      <c r="R25" s="84"/>
      <c r="S25" s="85"/>
      <c r="T25" s="84"/>
      <c r="U25" s="84"/>
      <c r="V25" s="64"/>
      <c r="W25" s="48"/>
      <c r="X25" s="48"/>
      <c r="Y25" s="48"/>
      <c r="Z25" s="48"/>
      <c r="AE25" s="20"/>
    </row>
    <row r="26" spans="1:111" s="16" customFormat="1" ht="25" customHeight="1" x14ac:dyDescent="0.35">
      <c r="A26" s="61"/>
      <c r="B26" s="79"/>
      <c r="C26" s="79"/>
      <c r="D26" s="80"/>
      <c r="E26" s="81"/>
      <c r="F26" s="80"/>
      <c r="G26" s="79"/>
      <c r="H26" s="79"/>
      <c r="I26" s="79"/>
      <c r="J26" s="82"/>
      <c r="K26" s="83"/>
      <c r="L26" s="83"/>
      <c r="M26" s="61"/>
      <c r="N26" s="64"/>
      <c r="O26" s="64"/>
      <c r="P26" s="84"/>
      <c r="Q26" s="84"/>
      <c r="R26" s="84"/>
      <c r="S26" s="85"/>
      <c r="T26" s="84"/>
      <c r="U26" s="84"/>
      <c r="V26" s="64"/>
      <c r="W26" s="48"/>
      <c r="X26" s="48"/>
      <c r="Y26" s="48"/>
      <c r="Z26" s="48"/>
      <c r="AE26" s="20"/>
    </row>
    <row r="27" spans="1:111" s="16" customFormat="1" ht="25" customHeight="1" x14ac:dyDescent="0.35">
      <c r="A27" s="61"/>
      <c r="B27" s="79"/>
      <c r="C27" s="79"/>
      <c r="D27" s="80"/>
      <c r="E27" s="81"/>
      <c r="F27" s="80"/>
      <c r="G27" s="79"/>
      <c r="H27" s="79"/>
      <c r="I27" s="79"/>
      <c r="J27" s="82"/>
      <c r="K27" s="83"/>
      <c r="L27" s="83"/>
      <c r="M27" s="61"/>
      <c r="N27" s="64"/>
      <c r="O27" s="64"/>
      <c r="P27" s="84"/>
      <c r="Q27" s="84"/>
      <c r="R27" s="84"/>
      <c r="S27" s="85"/>
      <c r="T27" s="84"/>
      <c r="U27" s="84"/>
      <c r="V27" s="64"/>
      <c r="W27" s="48"/>
      <c r="X27" s="48"/>
      <c r="Y27" s="48"/>
      <c r="Z27" s="48"/>
      <c r="AE27" s="20"/>
    </row>
    <row r="28" spans="1:111" s="16" customFormat="1" ht="25" customHeight="1" x14ac:dyDescent="0.35">
      <c r="A28" s="61"/>
      <c r="B28" s="79"/>
      <c r="C28" s="79"/>
      <c r="D28" s="80"/>
      <c r="E28" s="81"/>
      <c r="F28" s="80"/>
      <c r="G28" s="79"/>
      <c r="H28" s="79"/>
      <c r="I28" s="79"/>
      <c r="J28" s="82"/>
      <c r="K28" s="83"/>
      <c r="L28" s="83"/>
      <c r="M28" s="61"/>
      <c r="N28" s="64"/>
      <c r="O28" s="64"/>
      <c r="P28" s="84"/>
      <c r="Q28" s="84"/>
      <c r="R28" s="84"/>
      <c r="S28" s="85"/>
      <c r="T28" s="84"/>
      <c r="U28" s="84"/>
      <c r="V28" s="64"/>
      <c r="W28" s="48"/>
      <c r="X28" s="48"/>
      <c r="Y28" s="48"/>
      <c r="Z28" s="48"/>
      <c r="AE28" s="20"/>
    </row>
    <row r="29" spans="1:111" s="16" customFormat="1" ht="25" customHeight="1" x14ac:dyDescent="0.35">
      <c r="A29" s="61"/>
      <c r="B29" s="79"/>
      <c r="C29" s="79"/>
      <c r="D29" s="80"/>
      <c r="E29" s="81"/>
      <c r="F29" s="80"/>
      <c r="G29" s="79"/>
      <c r="H29" s="79"/>
      <c r="I29" s="79"/>
      <c r="J29" s="82"/>
      <c r="K29" s="83"/>
      <c r="L29" s="83"/>
      <c r="M29" s="61"/>
      <c r="N29" s="64"/>
      <c r="O29" s="64"/>
      <c r="P29" s="84"/>
      <c r="Q29" s="84"/>
      <c r="R29" s="84"/>
      <c r="S29" s="85"/>
      <c r="T29" s="84"/>
      <c r="U29" s="84"/>
      <c r="V29" s="64"/>
      <c r="W29" s="48"/>
      <c r="X29" s="48"/>
      <c r="Y29" s="48"/>
      <c r="Z29" s="48"/>
      <c r="AE29" s="20"/>
    </row>
    <row r="30" spans="1:111" s="16" customFormat="1" ht="25" customHeight="1" x14ac:dyDescent="0.35">
      <c r="A30" s="61"/>
      <c r="B30" s="79"/>
      <c r="C30" s="79"/>
      <c r="D30" s="80"/>
      <c r="E30" s="81"/>
      <c r="F30" s="80"/>
      <c r="G30" s="79"/>
      <c r="H30" s="79"/>
      <c r="I30" s="79"/>
      <c r="J30" s="82"/>
      <c r="K30" s="83"/>
      <c r="L30" s="83"/>
      <c r="M30" s="61"/>
      <c r="N30" s="64"/>
      <c r="O30" s="64"/>
      <c r="P30" s="84"/>
      <c r="Q30" s="84"/>
      <c r="R30" s="84"/>
      <c r="S30" s="85"/>
      <c r="T30" s="84"/>
      <c r="U30" s="84"/>
      <c r="V30" s="64"/>
      <c r="W30" s="48"/>
      <c r="X30" s="48"/>
      <c r="Y30" s="48"/>
      <c r="Z30" s="48"/>
      <c r="AE30" s="20"/>
    </row>
    <row r="31" spans="1:111" s="16" customFormat="1" ht="25" customHeight="1" x14ac:dyDescent="0.35">
      <c r="A31" s="61"/>
      <c r="B31" s="79"/>
      <c r="C31" s="79"/>
      <c r="D31" s="80"/>
      <c r="E31" s="81"/>
      <c r="F31" s="80"/>
      <c r="G31" s="79"/>
      <c r="H31" s="79"/>
      <c r="I31" s="79"/>
      <c r="J31" s="82"/>
      <c r="K31" s="83"/>
      <c r="L31" s="83"/>
      <c r="M31" s="61"/>
      <c r="N31" s="64"/>
      <c r="O31" s="64"/>
      <c r="P31" s="84"/>
      <c r="Q31" s="84"/>
      <c r="R31" s="84"/>
      <c r="S31" s="85"/>
      <c r="T31" s="84"/>
      <c r="U31" s="84"/>
      <c r="V31" s="64"/>
      <c r="W31" s="48"/>
      <c r="X31" s="48"/>
      <c r="Y31" s="48"/>
      <c r="Z31" s="48"/>
      <c r="AE31" s="20"/>
    </row>
    <row r="32" spans="1:111" s="16" customFormat="1" ht="25" customHeight="1" x14ac:dyDescent="0.35">
      <c r="A32" s="61"/>
      <c r="B32" s="79"/>
      <c r="C32" s="79"/>
      <c r="D32" s="80"/>
      <c r="E32" s="81"/>
      <c r="F32" s="80"/>
      <c r="G32" s="79"/>
      <c r="H32" s="79"/>
      <c r="I32" s="79"/>
      <c r="J32" s="82"/>
      <c r="K32" s="83"/>
      <c r="L32" s="83"/>
      <c r="M32" s="61"/>
      <c r="N32" s="64"/>
      <c r="O32" s="64"/>
      <c r="P32" s="84"/>
      <c r="Q32" s="84"/>
      <c r="R32" s="84"/>
      <c r="S32" s="85"/>
      <c r="T32" s="84"/>
      <c r="U32" s="84"/>
      <c r="V32" s="64"/>
      <c r="W32" s="48"/>
      <c r="X32" s="48"/>
      <c r="Y32" s="48"/>
      <c r="Z32" s="48"/>
      <c r="AE32" s="20"/>
    </row>
    <row r="33" spans="1:31" s="16" customFormat="1" ht="25" customHeight="1" x14ac:dyDescent="0.35">
      <c r="A33" s="61"/>
      <c r="B33" s="79"/>
      <c r="C33" s="79"/>
      <c r="D33" s="80"/>
      <c r="E33" s="81"/>
      <c r="F33" s="80"/>
      <c r="G33" s="79"/>
      <c r="H33" s="79"/>
      <c r="I33" s="79"/>
      <c r="J33" s="82"/>
      <c r="K33" s="83"/>
      <c r="L33" s="83"/>
      <c r="M33" s="61"/>
      <c r="N33" s="64"/>
      <c r="O33" s="64"/>
      <c r="P33" s="84"/>
      <c r="Q33" s="84"/>
      <c r="R33" s="84"/>
      <c r="S33" s="85"/>
      <c r="T33" s="84"/>
      <c r="U33" s="84"/>
      <c r="V33" s="64"/>
      <c r="W33" s="48"/>
      <c r="X33" s="48"/>
      <c r="Y33" s="48"/>
      <c r="Z33" s="48"/>
      <c r="AE33" s="20"/>
    </row>
    <row r="34" spans="1:31" s="16" customFormat="1" ht="25" customHeight="1" x14ac:dyDescent="0.35">
      <c r="A34" s="61"/>
      <c r="B34" s="79"/>
      <c r="C34" s="79"/>
      <c r="D34" s="80"/>
      <c r="E34" s="81"/>
      <c r="F34" s="80"/>
      <c r="G34" s="79"/>
      <c r="H34" s="79"/>
      <c r="I34" s="79"/>
      <c r="J34" s="82"/>
      <c r="K34" s="83"/>
      <c r="L34" s="86"/>
      <c r="M34" s="61"/>
      <c r="N34" s="64"/>
      <c r="O34" s="64"/>
      <c r="P34" s="84"/>
      <c r="Q34" s="84"/>
      <c r="R34" s="84"/>
      <c r="S34" s="85"/>
      <c r="T34" s="84"/>
      <c r="U34" s="84"/>
      <c r="V34" s="64"/>
      <c r="W34" s="48"/>
      <c r="X34" s="48"/>
      <c r="Y34" s="48"/>
      <c r="Z34" s="48"/>
      <c r="AE34" s="20"/>
    </row>
    <row r="35" spans="1:31" s="16" customFormat="1" ht="33.75" customHeight="1" thickBot="1" x14ac:dyDescent="0.4">
      <c r="A35" s="61"/>
      <c r="B35" s="87"/>
      <c r="C35" s="368" t="s">
        <v>1969</v>
      </c>
      <c r="D35" s="368"/>
      <c r="E35" s="368"/>
      <c r="F35" s="368"/>
      <c r="G35" s="368"/>
      <c r="H35" s="88"/>
      <c r="I35" s="89" t="s">
        <v>1996</v>
      </c>
      <c r="J35" s="90" t="s">
        <v>1820</v>
      </c>
      <c r="K35" s="91" t="s">
        <v>1820</v>
      </c>
      <c r="L35" s="92" t="s">
        <v>1820</v>
      </c>
      <c r="M35" s="61"/>
      <c r="N35" s="64"/>
      <c r="O35" s="84"/>
      <c r="P35" s="84"/>
      <c r="Q35" s="84"/>
      <c r="R35" s="84"/>
      <c r="S35" s="85" t="s">
        <v>168</v>
      </c>
      <c r="T35" s="64"/>
      <c r="U35" s="64"/>
      <c r="V35" s="64"/>
      <c r="W35" s="48"/>
      <c r="X35" s="48"/>
      <c r="Y35" s="48"/>
      <c r="Z35" s="48"/>
      <c r="AE35" s="20" t="s">
        <v>88</v>
      </c>
    </row>
    <row r="36" spans="1:31" s="16" customFormat="1" ht="39.75" customHeight="1" thickBot="1" x14ac:dyDescent="0.4">
      <c r="A36" s="61"/>
      <c r="B36" s="87"/>
      <c r="C36" s="368" t="s">
        <v>2015</v>
      </c>
      <c r="D36" s="368"/>
      <c r="E36" s="368"/>
      <c r="F36" s="368"/>
      <c r="G36" s="368"/>
      <c r="H36" s="88"/>
      <c r="I36" s="93" t="s">
        <v>1959</v>
      </c>
      <c r="J36" s="94" t="str">
        <f>J35</f>
        <v>£</v>
      </c>
      <c r="K36" s="95"/>
      <c r="L36" s="95"/>
      <c r="M36" s="61"/>
      <c r="N36" s="64"/>
      <c r="O36" s="84"/>
      <c r="P36" s="64"/>
      <c r="Q36" s="64"/>
      <c r="R36" s="64"/>
      <c r="S36" s="64"/>
      <c r="T36" s="64"/>
      <c r="U36" s="64"/>
      <c r="V36" s="64"/>
      <c r="W36" s="48"/>
      <c r="X36" s="48"/>
      <c r="Y36" s="48"/>
      <c r="Z36" s="48"/>
      <c r="AE36" s="20" t="s">
        <v>127</v>
      </c>
    </row>
    <row r="37" spans="1:31" s="16" customFormat="1" ht="39.75" customHeight="1" x14ac:dyDescent="0.35">
      <c r="A37" s="61"/>
      <c r="B37" s="87"/>
      <c r="C37" s="368" t="s">
        <v>1974</v>
      </c>
      <c r="D37" s="368"/>
      <c r="E37" s="368"/>
      <c r="F37" s="368"/>
      <c r="G37" s="368"/>
      <c r="H37" s="88"/>
      <c r="I37" s="96" t="s">
        <v>1975</v>
      </c>
      <c r="J37" s="97"/>
      <c r="K37" s="363" t="s">
        <v>2018</v>
      </c>
      <c r="L37" s="364"/>
      <c r="M37" s="61"/>
      <c r="N37" s="64"/>
      <c r="O37" s="84"/>
      <c r="P37" s="64"/>
      <c r="Q37" s="64"/>
      <c r="R37" s="64"/>
      <c r="S37" s="64"/>
      <c r="T37" s="64"/>
      <c r="U37" s="64"/>
      <c r="V37" s="64"/>
      <c r="W37" s="48"/>
      <c r="X37" s="48"/>
      <c r="Y37" s="48"/>
      <c r="Z37" s="48"/>
      <c r="AE37" s="20"/>
    </row>
    <row r="38" spans="1:31" s="16" customFormat="1" ht="40.5" customHeight="1" x14ac:dyDescent="0.35">
      <c r="A38" s="64"/>
      <c r="B38" s="106" t="s">
        <v>2016</v>
      </c>
      <c r="C38" s="106"/>
      <c r="D38" s="107"/>
      <c r="E38" s="98"/>
      <c r="F38" s="65"/>
      <c r="G38" s="106" t="s">
        <v>2013</v>
      </c>
      <c r="H38" s="99"/>
      <c r="I38" s="88"/>
      <c r="J38" s="105" t="s">
        <v>1978</v>
      </c>
      <c r="K38" s="88"/>
      <c r="L38" s="65"/>
      <c r="M38" s="64"/>
      <c r="N38" s="64"/>
      <c r="O38" s="84"/>
      <c r="P38" s="64"/>
      <c r="Q38" s="64"/>
      <c r="R38" s="64"/>
      <c r="S38" s="64"/>
      <c r="T38" s="64"/>
      <c r="U38" s="64"/>
      <c r="V38" s="64"/>
      <c r="W38" s="48"/>
      <c r="X38" s="48"/>
      <c r="Y38" s="48"/>
      <c r="Z38" s="48"/>
      <c r="AE38" s="20" t="s">
        <v>1956</v>
      </c>
    </row>
    <row r="39" spans="1:31" s="16" customFormat="1" ht="40.5" customHeight="1" x14ac:dyDescent="0.35">
      <c r="A39" s="64"/>
      <c r="B39" s="365"/>
      <c r="C39" s="366"/>
      <c r="D39" s="366"/>
      <c r="E39" s="367"/>
      <c r="F39" s="65"/>
      <c r="G39" s="100"/>
      <c r="H39" s="101"/>
      <c r="I39" s="65"/>
      <c r="J39" s="365"/>
      <c r="K39" s="366"/>
      <c r="L39" s="367"/>
      <c r="M39" s="64"/>
      <c r="N39" s="64"/>
      <c r="O39" s="84"/>
      <c r="P39" s="64"/>
      <c r="Q39" s="64"/>
      <c r="R39" s="64"/>
      <c r="S39" s="64"/>
      <c r="T39" s="64"/>
      <c r="U39" s="64"/>
      <c r="V39" s="64"/>
      <c r="W39" s="48"/>
      <c r="X39" s="48"/>
      <c r="Y39" s="48"/>
      <c r="Z39" s="48"/>
      <c r="AE39" s="20"/>
    </row>
    <row r="40" spans="1:31" s="16" customFormat="1" ht="40.5" customHeight="1" x14ac:dyDescent="0.35">
      <c r="A40" s="64"/>
      <c r="B40" s="65"/>
      <c r="C40" s="65"/>
      <c r="D40" s="75"/>
      <c r="E40" s="65"/>
      <c r="F40" s="65"/>
      <c r="G40" s="65"/>
      <c r="H40" s="65"/>
      <c r="I40" s="65"/>
      <c r="J40" s="65"/>
      <c r="K40" s="65"/>
      <c r="L40" s="65"/>
      <c r="M40" s="64"/>
      <c r="N40" s="64"/>
      <c r="O40" s="84"/>
      <c r="P40" s="64"/>
      <c r="Q40" s="64"/>
      <c r="R40" s="64"/>
      <c r="S40" s="64"/>
      <c r="T40" s="64"/>
      <c r="U40" s="64"/>
      <c r="V40" s="64"/>
      <c r="W40" s="48"/>
      <c r="X40" s="48"/>
      <c r="Y40" s="48"/>
      <c r="Z40" s="48"/>
      <c r="AE40" s="20"/>
    </row>
    <row r="41" spans="1:31" s="16" customFormat="1" ht="40.5" customHeight="1" x14ac:dyDescent="0.35">
      <c r="A41" s="64"/>
      <c r="B41" s="102"/>
      <c r="C41" s="102"/>
      <c r="D41" s="103"/>
      <c r="E41" s="102"/>
      <c r="F41" s="102"/>
      <c r="G41" s="102"/>
      <c r="H41" s="102"/>
      <c r="I41" s="102"/>
      <c r="J41" s="102"/>
      <c r="K41" s="102"/>
      <c r="L41" s="102"/>
      <c r="M41" s="64"/>
      <c r="N41" s="64"/>
      <c r="O41" s="84"/>
      <c r="P41" s="64"/>
      <c r="Q41" s="64"/>
      <c r="R41" s="64"/>
      <c r="S41" s="64"/>
      <c r="T41" s="64"/>
      <c r="U41" s="64"/>
      <c r="V41" s="64"/>
      <c r="W41" s="48"/>
      <c r="X41" s="48"/>
      <c r="Y41" s="48"/>
      <c r="Z41" s="48"/>
      <c r="AE41" s="20"/>
    </row>
    <row r="42" spans="1:31" s="16" customFormat="1" ht="40.5" customHeight="1" x14ac:dyDescent="0.35">
      <c r="A42" s="64"/>
      <c r="B42" s="102"/>
      <c r="C42" s="102"/>
      <c r="D42" s="103"/>
      <c r="E42" s="102"/>
      <c r="F42" s="102"/>
      <c r="G42" s="102"/>
      <c r="H42" s="102"/>
      <c r="I42" s="102"/>
      <c r="J42" s="102"/>
      <c r="K42" s="102"/>
      <c r="L42" s="102"/>
      <c r="M42" s="64"/>
      <c r="N42" s="64"/>
      <c r="O42" s="84"/>
      <c r="P42" s="64"/>
      <c r="Q42" s="64"/>
      <c r="R42" s="64"/>
      <c r="S42" s="64"/>
      <c r="T42" s="64"/>
      <c r="U42" s="64"/>
      <c r="V42" s="64"/>
      <c r="W42" s="48"/>
      <c r="X42" s="48"/>
      <c r="Y42" s="48"/>
      <c r="Z42" s="48"/>
      <c r="AE42" s="20"/>
    </row>
    <row r="43" spans="1:31" s="16" customFormat="1" ht="40.5" customHeight="1" x14ac:dyDescent="0.35">
      <c r="A43" s="48"/>
      <c r="B43" s="55"/>
      <c r="C43" s="55"/>
      <c r="D43" s="56"/>
      <c r="E43" s="55"/>
      <c r="F43" s="55"/>
      <c r="G43" s="55"/>
      <c r="H43" s="55"/>
      <c r="I43" s="55"/>
      <c r="J43" s="55"/>
      <c r="K43" s="55"/>
      <c r="L43" s="55"/>
      <c r="M43" s="48"/>
      <c r="N43" s="48"/>
      <c r="O43" s="49"/>
      <c r="P43" s="48"/>
      <c r="Q43" s="48"/>
      <c r="R43" s="48"/>
      <c r="S43" s="48"/>
      <c r="T43" s="48"/>
      <c r="U43" s="48"/>
      <c r="V43" s="48"/>
      <c r="W43" s="48"/>
      <c r="X43" s="48"/>
      <c r="Y43" s="48"/>
      <c r="Z43" s="48"/>
      <c r="AE43" s="20"/>
    </row>
    <row r="44" spans="1:31" s="16" customFormat="1" x14ac:dyDescent="0.35">
      <c r="A44" s="48"/>
      <c r="B44" s="55"/>
      <c r="C44" s="55"/>
      <c r="D44" s="56"/>
      <c r="E44" s="55"/>
      <c r="F44" s="55"/>
      <c r="G44" s="55"/>
      <c r="H44" s="55"/>
      <c r="I44" s="55"/>
      <c r="J44" s="55"/>
      <c r="K44" s="55"/>
      <c r="L44" s="55"/>
      <c r="M44" s="48"/>
      <c r="N44" s="48"/>
      <c r="O44" s="49"/>
      <c r="P44" s="48"/>
      <c r="Q44" s="48"/>
      <c r="R44" s="48"/>
      <c r="S44" s="48"/>
      <c r="T44" s="48"/>
      <c r="U44" s="48"/>
      <c r="V44" s="48"/>
      <c r="W44" s="48"/>
      <c r="X44" s="48"/>
      <c r="Y44" s="48"/>
      <c r="Z44" s="48"/>
      <c r="AE44" s="20" t="s">
        <v>110</v>
      </c>
    </row>
    <row r="45" spans="1:31" s="16" customFormat="1" ht="36" customHeight="1" x14ac:dyDescent="0.35">
      <c r="A45" s="48" t="s">
        <v>1960</v>
      </c>
      <c r="B45" s="55"/>
      <c r="C45" s="55"/>
      <c r="D45" s="55"/>
      <c r="E45" s="57" t="s">
        <v>7</v>
      </c>
      <c r="F45" s="57" t="s">
        <v>8</v>
      </c>
      <c r="G45" s="57" t="s">
        <v>9</v>
      </c>
      <c r="H45" s="57"/>
      <c r="I45" s="57" t="s">
        <v>10</v>
      </c>
      <c r="J45" s="55"/>
      <c r="K45" s="55"/>
      <c r="L45" s="55"/>
      <c r="M45" s="48"/>
      <c r="N45" s="49"/>
      <c r="O45" s="48"/>
      <c r="P45" s="48"/>
      <c r="Q45" s="48"/>
      <c r="R45" s="48"/>
      <c r="S45" s="48"/>
      <c r="T45" s="48"/>
      <c r="U45" s="48"/>
      <c r="V45" s="48"/>
      <c r="W45" s="48"/>
      <c r="X45" s="48"/>
      <c r="Y45" s="48"/>
      <c r="Z45" s="48"/>
      <c r="AD45" s="20" t="s">
        <v>142</v>
      </c>
    </row>
    <row r="46" spans="1:31" s="16" customFormat="1" x14ac:dyDescent="0.35">
      <c r="A46" s="48" t="s">
        <v>1961</v>
      </c>
      <c r="B46" s="55" t="s">
        <v>1965</v>
      </c>
      <c r="C46" s="58" t="s">
        <v>6</v>
      </c>
      <c r="D46" s="55" t="s">
        <v>6</v>
      </c>
      <c r="E46" s="59">
        <v>0</v>
      </c>
      <c r="F46" s="59">
        <v>0</v>
      </c>
      <c r="G46" s="59">
        <v>0</v>
      </c>
      <c r="H46" s="59"/>
      <c r="I46" s="59">
        <v>0</v>
      </c>
      <c r="J46" s="55"/>
      <c r="K46" s="55"/>
      <c r="L46" s="55"/>
      <c r="M46" s="48"/>
      <c r="N46" s="49"/>
      <c r="O46" s="48"/>
      <c r="P46" s="48"/>
      <c r="Q46" s="48"/>
      <c r="R46" s="48"/>
      <c r="S46" s="48"/>
      <c r="T46" s="48"/>
      <c r="U46" s="48"/>
      <c r="V46" s="48"/>
      <c r="W46" s="48"/>
      <c r="X46" s="48"/>
      <c r="Y46" s="48"/>
      <c r="Z46" s="48"/>
      <c r="AD46" s="20" t="s">
        <v>125</v>
      </c>
    </row>
    <row r="47" spans="1:31" s="16" customFormat="1" x14ac:dyDescent="0.35">
      <c r="A47" s="48" t="s">
        <v>1962</v>
      </c>
      <c r="B47" s="55" t="s">
        <v>1966</v>
      </c>
      <c r="C47" s="58" t="s">
        <v>20</v>
      </c>
      <c r="D47" s="60" t="s">
        <v>21</v>
      </c>
      <c r="E47" s="59">
        <v>0</v>
      </c>
      <c r="F47" s="59">
        <v>27</v>
      </c>
      <c r="G47" s="59">
        <v>0</v>
      </c>
      <c r="H47" s="59"/>
      <c r="I47" s="59">
        <v>27</v>
      </c>
      <c r="J47" s="55"/>
      <c r="K47" s="55"/>
      <c r="L47" s="55"/>
      <c r="M47" s="48"/>
      <c r="N47" s="49"/>
      <c r="O47" s="48"/>
      <c r="P47" s="48"/>
      <c r="Q47" s="48"/>
      <c r="R47" s="48"/>
      <c r="S47" s="48"/>
      <c r="T47" s="48"/>
      <c r="U47" s="48"/>
      <c r="V47" s="48"/>
      <c r="W47" s="48"/>
      <c r="X47" s="48"/>
      <c r="Y47" s="48"/>
      <c r="Z47" s="48"/>
      <c r="AD47" s="20" t="s">
        <v>171</v>
      </c>
    </row>
    <row r="48" spans="1:31" s="16" customFormat="1" x14ac:dyDescent="0.35">
      <c r="A48" s="48" t="s">
        <v>1963</v>
      </c>
      <c r="B48" s="55" t="s">
        <v>1967</v>
      </c>
      <c r="C48" s="58"/>
      <c r="D48" s="60" t="s">
        <v>27</v>
      </c>
      <c r="E48" s="59">
        <v>0</v>
      </c>
      <c r="F48" s="59">
        <v>13</v>
      </c>
      <c r="G48" s="59">
        <v>0</v>
      </c>
      <c r="H48" s="59"/>
      <c r="I48" s="59">
        <v>13</v>
      </c>
      <c r="J48" s="55"/>
      <c r="K48" s="55"/>
      <c r="L48" s="55"/>
      <c r="M48" s="48"/>
      <c r="N48" s="49"/>
      <c r="O48" s="48"/>
      <c r="P48" s="48"/>
      <c r="Q48" s="48"/>
      <c r="R48" s="48"/>
      <c r="S48" s="48"/>
      <c r="T48" s="48"/>
      <c r="U48" s="48"/>
      <c r="V48" s="48"/>
      <c r="W48" s="48"/>
      <c r="X48" s="48"/>
      <c r="Y48" s="48"/>
      <c r="Z48" s="48"/>
      <c r="AD48" s="20" t="s">
        <v>175</v>
      </c>
    </row>
    <row r="49" spans="1:98" s="16" customFormat="1" x14ac:dyDescent="0.35">
      <c r="A49" s="48" t="s">
        <v>1964</v>
      </c>
      <c r="B49" s="55" t="s">
        <v>1968</v>
      </c>
      <c r="C49" s="58"/>
      <c r="D49" s="60" t="s">
        <v>33</v>
      </c>
      <c r="E49" s="59">
        <v>189</v>
      </c>
      <c r="F49" s="59">
        <v>226</v>
      </c>
      <c r="G49" s="59">
        <v>0</v>
      </c>
      <c r="H49" s="59"/>
      <c r="I49" s="59">
        <v>415</v>
      </c>
      <c r="J49" s="55"/>
      <c r="K49" s="55"/>
      <c r="L49" s="55"/>
      <c r="M49" s="48"/>
      <c r="N49" s="49"/>
      <c r="O49" s="48"/>
      <c r="P49" s="48"/>
      <c r="Q49" s="48"/>
      <c r="R49" s="48"/>
      <c r="S49" s="48"/>
      <c r="T49" s="48"/>
      <c r="U49" s="48"/>
      <c r="V49" s="48"/>
      <c r="W49" s="48"/>
      <c r="X49" s="48"/>
      <c r="Y49" s="48"/>
      <c r="Z49" s="48"/>
      <c r="AD49" s="20" t="s">
        <v>140</v>
      </c>
    </row>
    <row r="50" spans="1:98" s="16" customFormat="1" x14ac:dyDescent="0.35">
      <c r="A50" s="47"/>
      <c r="B50" s="55"/>
      <c r="C50" s="58"/>
      <c r="D50" s="60" t="s">
        <v>39</v>
      </c>
      <c r="E50" s="59">
        <v>0</v>
      </c>
      <c r="F50" s="59">
        <v>40</v>
      </c>
      <c r="G50" s="59">
        <v>0</v>
      </c>
      <c r="H50" s="59"/>
      <c r="I50" s="59">
        <v>40</v>
      </c>
      <c r="J50" s="55"/>
      <c r="K50" s="55"/>
      <c r="L50" s="55"/>
      <c r="M50" s="48"/>
      <c r="N50" s="49"/>
      <c r="O50" s="48"/>
      <c r="P50" s="48"/>
      <c r="Q50" s="48"/>
      <c r="R50" s="48"/>
      <c r="S50" s="48"/>
      <c r="T50" s="48"/>
      <c r="U50" s="48"/>
      <c r="V50" s="48"/>
      <c r="W50" s="48"/>
      <c r="X50" s="48"/>
      <c r="Y50" s="48"/>
      <c r="Z50" s="48"/>
      <c r="AD50" s="20" t="s">
        <v>184</v>
      </c>
    </row>
    <row r="51" spans="1:98" s="16" customFormat="1" x14ac:dyDescent="0.35">
      <c r="A51" s="47"/>
      <c r="B51" s="55"/>
      <c r="C51" s="58" t="s">
        <v>26</v>
      </c>
      <c r="D51" s="60" t="s">
        <v>44</v>
      </c>
      <c r="E51" s="59">
        <v>96</v>
      </c>
      <c r="F51" s="59">
        <v>82</v>
      </c>
      <c r="G51" s="59">
        <v>0</v>
      </c>
      <c r="H51" s="59"/>
      <c r="I51" s="59">
        <v>178</v>
      </c>
      <c r="J51" s="55"/>
      <c r="K51" s="55"/>
      <c r="L51" s="55"/>
      <c r="M51" s="48"/>
      <c r="N51" s="50"/>
      <c r="O51" s="48"/>
      <c r="P51" s="48"/>
      <c r="Q51" s="48"/>
      <c r="R51" s="48"/>
      <c r="S51" s="48"/>
      <c r="T51" s="48"/>
      <c r="U51" s="48"/>
      <c r="V51" s="48"/>
      <c r="W51" s="48"/>
      <c r="X51" s="48"/>
      <c r="Y51" s="48"/>
      <c r="Z51" s="48"/>
      <c r="AD51" s="20" t="s">
        <v>145</v>
      </c>
    </row>
    <row r="52" spans="1:98" s="16" customFormat="1" x14ac:dyDescent="0.35">
      <c r="A52" s="47"/>
      <c r="B52" s="55"/>
      <c r="C52" s="58"/>
      <c r="D52" s="60" t="s">
        <v>48</v>
      </c>
      <c r="E52" s="59">
        <v>121</v>
      </c>
      <c r="F52" s="59">
        <v>82</v>
      </c>
      <c r="G52" s="59">
        <v>0</v>
      </c>
      <c r="H52" s="59"/>
      <c r="I52" s="59">
        <v>203</v>
      </c>
      <c r="J52" s="55"/>
      <c r="K52" s="55"/>
      <c r="L52" s="55"/>
      <c r="M52" s="48"/>
      <c r="N52" s="49"/>
      <c r="O52" s="48"/>
      <c r="P52" s="48"/>
      <c r="Q52" s="48"/>
      <c r="R52" s="48"/>
      <c r="S52" s="48"/>
      <c r="T52" s="48"/>
      <c r="U52" s="48"/>
      <c r="V52" s="48"/>
      <c r="W52" s="48"/>
      <c r="X52" s="48"/>
      <c r="Y52" s="48"/>
      <c r="Z52" s="48"/>
      <c r="AD52" s="20" t="s">
        <v>193</v>
      </c>
    </row>
    <row r="53" spans="1:98" s="16" customFormat="1" x14ac:dyDescent="0.35">
      <c r="A53" s="47"/>
      <c r="B53" s="55"/>
      <c r="C53" s="58"/>
      <c r="D53" s="60" t="s">
        <v>53</v>
      </c>
      <c r="E53" s="59">
        <v>38</v>
      </c>
      <c r="F53" s="59">
        <v>274</v>
      </c>
      <c r="G53" s="59">
        <v>0</v>
      </c>
      <c r="H53" s="59"/>
      <c r="I53" s="59">
        <v>312</v>
      </c>
      <c r="J53" s="55"/>
      <c r="K53" s="55"/>
      <c r="L53" s="55"/>
      <c r="M53" s="48"/>
      <c r="N53" s="50"/>
      <c r="O53" s="48"/>
      <c r="P53" s="48"/>
      <c r="Q53" s="48"/>
      <c r="R53" s="48"/>
      <c r="S53" s="48"/>
      <c r="T53" s="48"/>
      <c r="U53" s="48"/>
      <c r="V53" s="48"/>
      <c r="W53" s="48"/>
      <c r="X53" s="48"/>
      <c r="Y53" s="48"/>
      <c r="Z53" s="48"/>
      <c r="AD53" s="20" t="s">
        <v>207</v>
      </c>
    </row>
    <row r="54" spans="1:98" s="16" customFormat="1" x14ac:dyDescent="0.35">
      <c r="A54" s="47"/>
      <c r="B54" s="55"/>
      <c r="C54" s="58"/>
      <c r="D54" s="60" t="s">
        <v>57</v>
      </c>
      <c r="E54" s="59">
        <v>38</v>
      </c>
      <c r="F54" s="59">
        <v>111</v>
      </c>
      <c r="G54" s="59">
        <v>0</v>
      </c>
      <c r="H54" s="59"/>
      <c r="I54" s="59">
        <v>149</v>
      </c>
      <c r="J54" s="55"/>
      <c r="K54" s="55"/>
      <c r="L54" s="55"/>
      <c r="M54" s="48"/>
      <c r="N54" s="50"/>
      <c r="O54" s="48"/>
      <c r="P54" s="48"/>
      <c r="Q54" s="48"/>
      <c r="R54" s="48"/>
      <c r="S54" s="48"/>
      <c r="T54" s="48"/>
      <c r="U54" s="48"/>
      <c r="V54" s="48"/>
      <c r="W54" s="48"/>
      <c r="X54" s="48"/>
      <c r="Y54" s="48"/>
      <c r="Z54" s="48"/>
      <c r="AD54" s="20" t="s">
        <v>164</v>
      </c>
    </row>
    <row r="55" spans="1:98" s="16" customFormat="1" x14ac:dyDescent="0.35">
      <c r="A55" s="47"/>
      <c r="B55" s="55"/>
      <c r="C55" s="58"/>
      <c r="D55" s="60" t="s">
        <v>62</v>
      </c>
      <c r="E55" s="59">
        <v>50</v>
      </c>
      <c r="F55" s="59">
        <v>13</v>
      </c>
      <c r="G55" s="59">
        <v>0</v>
      </c>
      <c r="H55" s="59"/>
      <c r="I55" s="59">
        <v>63</v>
      </c>
      <c r="J55" s="55"/>
      <c r="K55" s="55"/>
      <c r="L55" s="55"/>
      <c r="M55" s="48"/>
      <c r="N55" s="49"/>
      <c r="O55" s="48"/>
      <c r="P55" s="48"/>
      <c r="Q55" s="48"/>
      <c r="R55" s="48"/>
      <c r="S55" s="48"/>
      <c r="T55" s="48"/>
      <c r="U55" s="48"/>
      <c r="V55" s="48"/>
      <c r="W55" s="48"/>
      <c r="X55" s="48"/>
      <c r="Y55" s="48"/>
      <c r="Z55" s="48"/>
      <c r="AD55" s="20" t="s">
        <v>214</v>
      </c>
    </row>
    <row r="56" spans="1:98" s="16" customFormat="1" x14ac:dyDescent="0.35">
      <c r="A56" s="47"/>
      <c r="B56" s="55"/>
      <c r="C56" s="58"/>
      <c r="D56" s="60" t="s">
        <v>67</v>
      </c>
      <c r="E56" s="59">
        <v>96</v>
      </c>
      <c r="F56" s="59">
        <v>274</v>
      </c>
      <c r="G56" s="59">
        <v>0</v>
      </c>
      <c r="H56" s="59"/>
      <c r="I56" s="59">
        <v>370</v>
      </c>
      <c r="J56" s="55"/>
      <c r="K56" s="55"/>
      <c r="L56" s="55"/>
      <c r="M56" s="48"/>
      <c r="N56" s="48"/>
      <c r="O56" s="48"/>
      <c r="P56" s="48"/>
      <c r="Q56" s="48"/>
      <c r="R56" s="48"/>
      <c r="S56" s="48"/>
      <c r="T56" s="48"/>
      <c r="U56" s="48"/>
      <c r="V56" s="48"/>
      <c r="W56" s="48"/>
      <c r="X56" s="48"/>
      <c r="Y56" s="48"/>
      <c r="Z56" s="48"/>
      <c r="AD56" s="20" t="s">
        <v>173</v>
      </c>
    </row>
    <row r="57" spans="1:98" s="16" customFormat="1" x14ac:dyDescent="0.35">
      <c r="A57" s="48"/>
      <c r="B57" s="55"/>
      <c r="C57" s="58"/>
      <c r="D57" s="60" t="s">
        <v>71</v>
      </c>
      <c r="E57" s="59">
        <v>151</v>
      </c>
      <c r="F57" s="59">
        <v>27</v>
      </c>
      <c r="G57" s="59">
        <v>0</v>
      </c>
      <c r="H57" s="59"/>
      <c r="I57" s="59">
        <v>178</v>
      </c>
      <c r="J57" s="55"/>
      <c r="K57" s="55"/>
      <c r="L57" s="55"/>
      <c r="M57" s="48"/>
      <c r="N57" s="48"/>
      <c r="O57" s="48"/>
      <c r="P57" s="48"/>
      <c r="Q57" s="48"/>
      <c r="R57" s="48"/>
      <c r="S57" s="48"/>
      <c r="T57" s="48"/>
      <c r="U57" s="48"/>
      <c r="V57" s="48"/>
      <c r="W57" s="48"/>
      <c r="X57" s="48"/>
      <c r="Y57" s="48"/>
      <c r="Z57" s="48"/>
      <c r="AD57" s="20" t="s">
        <v>225</v>
      </c>
      <c r="AK57" s="20" t="s">
        <v>1246</v>
      </c>
      <c r="AL57" s="20" t="s">
        <v>1250</v>
      </c>
      <c r="AM57" s="20" t="s">
        <v>1265</v>
      </c>
      <c r="AN57" s="20" t="s">
        <v>1272</v>
      </c>
      <c r="AO57" s="20" t="s">
        <v>1276</v>
      </c>
      <c r="AP57" s="20" t="s">
        <v>1280</v>
      </c>
      <c r="AQ57" s="20" t="s">
        <v>1288</v>
      </c>
      <c r="AR57" s="20" t="s">
        <v>1292</v>
      </c>
      <c r="AS57" s="20" t="s">
        <v>1296</v>
      </c>
      <c r="AT57" s="20" t="s">
        <v>1300</v>
      </c>
      <c r="AU57" s="20" t="s">
        <v>1304</v>
      </c>
      <c r="AV57" s="20" t="s">
        <v>1319</v>
      </c>
      <c r="AW57" s="20" t="s">
        <v>1334</v>
      </c>
      <c r="AX57" s="20" t="s">
        <v>1341</v>
      </c>
      <c r="AY57" s="20" t="s">
        <v>1344</v>
      </c>
      <c r="AZ57" s="20" t="s">
        <v>1348</v>
      </c>
      <c r="BA57" s="20" t="s">
        <v>1351</v>
      </c>
      <c r="BB57" s="20" t="s">
        <v>1355</v>
      </c>
      <c r="BC57" s="20" t="s">
        <v>1359</v>
      </c>
      <c r="BD57" s="20" t="s">
        <v>1367</v>
      </c>
      <c r="BE57" s="20" t="s">
        <v>1371</v>
      </c>
      <c r="BF57" s="20" t="s">
        <v>1375</v>
      </c>
      <c r="BG57" s="20" t="s">
        <v>1379</v>
      </c>
      <c r="BH57" s="20" t="s">
        <v>1383</v>
      </c>
      <c r="BI57" s="20" t="s">
        <v>1387</v>
      </c>
      <c r="BJ57" s="20" t="s">
        <v>1391</v>
      </c>
      <c r="BK57" s="20" t="s">
        <v>1395</v>
      </c>
      <c r="BL57" s="20" t="s">
        <v>1403</v>
      </c>
      <c r="BM57" s="20" t="s">
        <v>1411</v>
      </c>
      <c r="BN57" s="20" t="s">
        <v>1415</v>
      </c>
      <c r="BO57" s="20" t="s">
        <v>1419</v>
      </c>
      <c r="BP57" s="20" t="s">
        <v>1427</v>
      </c>
      <c r="BQ57" s="20" t="s">
        <v>1435</v>
      </c>
      <c r="BR57" s="20" t="s">
        <v>1439</v>
      </c>
      <c r="BS57" s="20" t="s">
        <v>1443</v>
      </c>
      <c r="BT57" s="20" t="s">
        <v>1446</v>
      </c>
      <c r="BU57" s="20" t="s">
        <v>1449</v>
      </c>
      <c r="BV57" s="20" t="s">
        <v>1456</v>
      </c>
      <c r="BW57" s="20" t="s">
        <v>1464</v>
      </c>
      <c r="BX57" s="20" t="s">
        <v>1467</v>
      </c>
      <c r="BY57" s="20" t="s">
        <v>1470</v>
      </c>
      <c r="BZ57" s="20" t="s">
        <v>1478</v>
      </c>
      <c r="CA57" s="20" t="s">
        <v>1486</v>
      </c>
      <c r="CB57" s="20" t="s">
        <v>1494</v>
      </c>
      <c r="CC57" s="20" t="s">
        <v>1498</v>
      </c>
      <c r="CD57" s="20" t="s">
        <v>1505</v>
      </c>
      <c r="CE57" s="20" t="s">
        <v>1509</v>
      </c>
      <c r="CF57" s="20" t="s">
        <v>1520</v>
      </c>
      <c r="CG57" s="20" t="s">
        <v>1527</v>
      </c>
      <c r="CH57" s="20" t="s">
        <v>1535</v>
      </c>
      <c r="CI57" s="20" t="s">
        <v>1538</v>
      </c>
      <c r="CJ57" s="20" t="s">
        <v>1542</v>
      </c>
      <c r="CK57" s="20" t="s">
        <v>1550</v>
      </c>
      <c r="CL57" s="20" t="s">
        <v>1554</v>
      </c>
      <c r="CM57" s="20" t="s">
        <v>1557</v>
      </c>
      <c r="CN57" s="20" t="s">
        <v>1561</v>
      </c>
      <c r="CO57" s="20" t="s">
        <v>1565</v>
      </c>
      <c r="CP57" s="20" t="s">
        <v>1569</v>
      </c>
      <c r="CQ57" s="20" t="s">
        <v>1575</v>
      </c>
      <c r="CR57" s="20" t="s">
        <v>1579</v>
      </c>
      <c r="CS57" s="20" t="s">
        <v>1583</v>
      </c>
      <c r="CT57" s="20" t="s">
        <v>1591</v>
      </c>
    </row>
    <row r="58" spans="1:98" s="16" customFormat="1" x14ac:dyDescent="0.35">
      <c r="A58" s="47" t="s">
        <v>1970</v>
      </c>
      <c r="B58" s="55"/>
      <c r="C58" s="58"/>
      <c r="D58" s="60" t="s">
        <v>76</v>
      </c>
      <c r="E58" s="59">
        <v>38</v>
      </c>
      <c r="F58" s="59">
        <v>274</v>
      </c>
      <c r="G58" s="59">
        <v>0</v>
      </c>
      <c r="H58" s="59"/>
      <c r="I58" s="59">
        <v>312</v>
      </c>
      <c r="J58" s="55"/>
      <c r="K58" s="55"/>
      <c r="L58" s="55"/>
      <c r="M58" s="48"/>
      <c r="N58" s="48"/>
      <c r="O58" s="48"/>
      <c r="P58" s="48"/>
      <c r="Q58" s="48"/>
      <c r="R58" s="48"/>
      <c r="S58" s="48"/>
      <c r="T58" s="48"/>
      <c r="U58" s="48"/>
      <c r="V58" s="48"/>
      <c r="W58" s="48"/>
      <c r="X58" s="48"/>
      <c r="Y58" s="48"/>
      <c r="Z58" s="48"/>
      <c r="AD58" s="20" t="s">
        <v>229</v>
      </c>
    </row>
    <row r="59" spans="1:98" s="16" customFormat="1" x14ac:dyDescent="0.35">
      <c r="A59" s="47" t="s">
        <v>1973</v>
      </c>
      <c r="B59" s="55"/>
      <c r="C59" s="58"/>
      <c r="D59" s="60" t="s">
        <v>82</v>
      </c>
      <c r="E59" s="59">
        <v>96</v>
      </c>
      <c r="F59" s="59">
        <v>111</v>
      </c>
      <c r="G59" s="59">
        <v>0</v>
      </c>
      <c r="H59" s="59"/>
      <c r="I59" s="59">
        <v>207</v>
      </c>
      <c r="J59" s="55"/>
      <c r="K59" s="55"/>
      <c r="L59" s="55"/>
      <c r="M59" s="48"/>
      <c r="N59" s="48"/>
      <c r="O59" s="48"/>
      <c r="P59" s="48"/>
      <c r="Q59" s="48"/>
      <c r="R59" s="48"/>
      <c r="S59" s="48"/>
      <c r="T59" s="48"/>
      <c r="U59" s="48"/>
      <c r="V59" s="48"/>
      <c r="W59" s="48"/>
      <c r="X59" s="48"/>
      <c r="Y59" s="48"/>
      <c r="Z59" s="48"/>
      <c r="AD59" s="20" t="s">
        <v>187</v>
      </c>
    </row>
    <row r="60" spans="1:98" s="16" customFormat="1" x14ac:dyDescent="0.35">
      <c r="A60" s="47" t="s">
        <v>181</v>
      </c>
      <c r="B60" s="55"/>
      <c r="C60" s="58"/>
      <c r="D60" s="60" t="s">
        <v>87</v>
      </c>
      <c r="E60" s="59">
        <v>0</v>
      </c>
      <c r="F60" s="59">
        <v>13</v>
      </c>
      <c r="G60" s="59">
        <v>0</v>
      </c>
      <c r="H60" s="59"/>
      <c r="I60" s="59">
        <v>13</v>
      </c>
      <c r="J60" s="55"/>
      <c r="K60" s="55"/>
      <c r="L60" s="55"/>
      <c r="M60" s="48"/>
      <c r="N60" s="48"/>
      <c r="O60" s="48"/>
      <c r="P60" s="48"/>
      <c r="Q60" s="48"/>
      <c r="R60" s="48"/>
      <c r="S60" s="48"/>
      <c r="T60" s="48"/>
      <c r="U60" s="48"/>
      <c r="V60" s="48"/>
      <c r="W60" s="48"/>
      <c r="X60" s="48"/>
      <c r="Y60" s="48"/>
      <c r="Z60" s="48"/>
      <c r="AD60" s="20" t="s">
        <v>191</v>
      </c>
    </row>
    <row r="61" spans="1:98" s="16" customFormat="1" x14ac:dyDescent="0.35">
      <c r="A61" s="47" t="s">
        <v>1971</v>
      </c>
      <c r="B61" s="55"/>
      <c r="C61" s="58" t="s">
        <v>15</v>
      </c>
      <c r="D61" s="60" t="s">
        <v>92</v>
      </c>
      <c r="E61" s="59">
        <v>0</v>
      </c>
      <c r="F61" s="59">
        <v>13</v>
      </c>
      <c r="G61" s="59">
        <v>0</v>
      </c>
      <c r="H61" s="59"/>
      <c r="I61" s="59">
        <v>13</v>
      </c>
      <c r="J61" s="55"/>
      <c r="K61" s="55"/>
      <c r="L61" s="55"/>
      <c r="M61" s="48"/>
      <c r="N61" s="48"/>
      <c r="O61" s="48"/>
      <c r="P61" s="48"/>
      <c r="Q61" s="48"/>
      <c r="R61" s="48"/>
      <c r="S61" s="48"/>
      <c r="T61" s="48"/>
      <c r="U61" s="48"/>
      <c r="V61" s="48"/>
      <c r="W61" s="48"/>
      <c r="X61" s="48"/>
      <c r="Y61" s="48"/>
      <c r="Z61" s="48"/>
      <c r="AD61" s="20" t="s">
        <v>239</v>
      </c>
    </row>
    <row r="62" spans="1:98" s="16" customFormat="1" x14ac:dyDescent="0.35">
      <c r="A62" s="47" t="s">
        <v>1972</v>
      </c>
      <c r="B62" s="55"/>
      <c r="C62" s="58"/>
      <c r="D62" s="60" t="s">
        <v>97</v>
      </c>
      <c r="E62" s="59">
        <v>0</v>
      </c>
      <c r="F62" s="59">
        <v>13</v>
      </c>
      <c r="G62" s="59">
        <v>0</v>
      </c>
      <c r="H62" s="59"/>
      <c r="I62" s="59">
        <v>13</v>
      </c>
      <c r="J62" s="55"/>
      <c r="K62" s="55"/>
      <c r="L62" s="55"/>
      <c r="M62" s="48"/>
      <c r="N62" s="48"/>
      <c r="O62" s="48"/>
      <c r="P62" s="48"/>
      <c r="Q62" s="48"/>
      <c r="R62" s="48"/>
      <c r="S62" s="48"/>
      <c r="T62" s="48"/>
      <c r="U62" s="48"/>
      <c r="V62" s="48"/>
      <c r="W62" s="48"/>
      <c r="X62" s="48"/>
      <c r="Y62" s="48"/>
      <c r="Z62" s="48"/>
      <c r="AD62" s="20" t="s">
        <v>243</v>
      </c>
    </row>
    <row r="63" spans="1:98" s="16" customFormat="1" x14ac:dyDescent="0.35">
      <c r="A63" s="48"/>
      <c r="B63" s="55"/>
      <c r="C63" s="58" t="s">
        <v>32</v>
      </c>
      <c r="D63" s="60" t="s">
        <v>101</v>
      </c>
      <c r="E63" s="59">
        <v>12</v>
      </c>
      <c r="F63" s="59">
        <v>28</v>
      </c>
      <c r="G63" s="59">
        <v>0</v>
      </c>
      <c r="H63" s="59"/>
      <c r="I63" s="59">
        <v>40</v>
      </c>
      <c r="J63" s="55"/>
      <c r="K63" s="55"/>
      <c r="L63" s="55"/>
      <c r="M63" s="48"/>
      <c r="N63" s="48"/>
      <c r="O63" s="48"/>
      <c r="P63" s="48"/>
      <c r="Q63" s="48"/>
      <c r="R63" s="48"/>
      <c r="S63" s="48"/>
      <c r="T63" s="48"/>
      <c r="U63" s="48"/>
      <c r="V63" s="48"/>
      <c r="W63" s="48"/>
      <c r="X63" s="48"/>
      <c r="Y63" s="48"/>
      <c r="Z63" s="48"/>
      <c r="AD63" s="20" t="s">
        <v>258</v>
      </c>
    </row>
    <row r="64" spans="1:98" s="16" customFormat="1" x14ac:dyDescent="0.35">
      <c r="A64" s="48"/>
      <c r="B64" s="55"/>
      <c r="C64" s="58"/>
      <c r="D64" s="60" t="s">
        <v>105</v>
      </c>
      <c r="E64" s="59">
        <v>12</v>
      </c>
      <c r="F64" s="59">
        <v>55</v>
      </c>
      <c r="G64" s="59">
        <v>0</v>
      </c>
      <c r="H64" s="59"/>
      <c r="I64" s="59">
        <v>67</v>
      </c>
      <c r="J64" s="55"/>
      <c r="K64" s="55"/>
      <c r="L64" s="55"/>
      <c r="M64" s="48"/>
      <c r="N64" s="48"/>
      <c r="O64" s="48"/>
      <c r="P64" s="48"/>
      <c r="Q64" s="48"/>
      <c r="R64" s="48"/>
      <c r="S64" s="48"/>
      <c r="T64" s="48"/>
      <c r="U64" s="48"/>
      <c r="V64" s="48"/>
      <c r="W64" s="48"/>
      <c r="X64" s="48"/>
      <c r="Y64" s="48"/>
      <c r="Z64" s="48"/>
      <c r="AD64" s="20" t="s">
        <v>278</v>
      </c>
    </row>
    <row r="65" spans="1:31" s="16" customFormat="1" x14ac:dyDescent="0.35">
      <c r="A65" s="48"/>
      <c r="B65" s="55"/>
      <c r="C65" s="58"/>
      <c r="D65" s="60" t="s">
        <v>109</v>
      </c>
      <c r="E65" s="59">
        <v>12</v>
      </c>
      <c r="F65" s="59">
        <v>55</v>
      </c>
      <c r="G65" s="59">
        <v>0</v>
      </c>
      <c r="H65" s="59"/>
      <c r="I65" s="59">
        <v>67</v>
      </c>
      <c r="J65" s="55"/>
      <c r="K65" s="55"/>
      <c r="L65" s="55"/>
      <c r="M65" s="48"/>
      <c r="N65" s="48"/>
      <c r="O65" s="48"/>
      <c r="P65" s="48"/>
      <c r="Q65" s="48"/>
      <c r="R65" s="48"/>
      <c r="S65" s="48"/>
      <c r="T65" s="48"/>
      <c r="U65" s="48"/>
      <c r="V65" s="48"/>
      <c r="W65" s="48"/>
      <c r="X65" s="48"/>
      <c r="Y65" s="48"/>
      <c r="Z65" s="48"/>
      <c r="AD65" s="20" t="s">
        <v>282</v>
      </c>
    </row>
    <row r="66" spans="1:31" s="16" customFormat="1" x14ac:dyDescent="0.35">
      <c r="A66" s="48"/>
      <c r="B66" s="51"/>
      <c r="C66" s="52"/>
      <c r="D66" s="54" t="s">
        <v>114</v>
      </c>
      <c r="E66" s="53">
        <v>12</v>
      </c>
      <c r="F66" s="53">
        <v>116</v>
      </c>
      <c r="G66" s="53">
        <v>0</v>
      </c>
      <c r="H66" s="53"/>
      <c r="I66" s="53">
        <v>128</v>
      </c>
      <c r="J66" s="51"/>
      <c r="K66" s="51"/>
      <c r="L66" s="51"/>
      <c r="M66" s="48"/>
      <c r="N66" s="48"/>
      <c r="O66" s="48"/>
      <c r="P66" s="48"/>
      <c r="Q66" s="48"/>
      <c r="R66" s="48"/>
      <c r="S66" s="48"/>
      <c r="T66" s="48"/>
      <c r="U66" s="48"/>
      <c r="V66" s="48"/>
      <c r="W66" s="48"/>
      <c r="X66" s="48"/>
      <c r="Y66" s="48"/>
      <c r="Z66" s="48"/>
      <c r="AD66" s="20" t="s">
        <v>286</v>
      </c>
    </row>
    <row r="67" spans="1:31" s="16" customFormat="1" x14ac:dyDescent="0.35">
      <c r="A67" s="48"/>
      <c r="B67" s="51"/>
      <c r="C67" s="52"/>
      <c r="D67" s="54" t="s">
        <v>119</v>
      </c>
      <c r="E67" s="53">
        <v>12</v>
      </c>
      <c r="F67" s="53">
        <v>13</v>
      </c>
      <c r="G67" s="53">
        <v>0</v>
      </c>
      <c r="H67" s="53"/>
      <c r="I67" s="53">
        <v>25</v>
      </c>
      <c r="J67" s="51"/>
      <c r="K67" s="51"/>
      <c r="L67" s="51"/>
      <c r="M67" s="48"/>
      <c r="N67" s="48"/>
      <c r="O67" s="48"/>
      <c r="P67" s="48"/>
      <c r="Q67" s="48"/>
      <c r="R67" s="48"/>
      <c r="S67" s="48"/>
      <c r="T67" s="48"/>
      <c r="U67" s="48"/>
      <c r="V67" s="48"/>
      <c r="W67" s="48"/>
      <c r="X67" s="48"/>
      <c r="Y67" s="48"/>
      <c r="Z67" s="48"/>
      <c r="AD67" s="20" t="s">
        <v>276</v>
      </c>
    </row>
    <row r="68" spans="1:31" s="16" customFormat="1" x14ac:dyDescent="0.35">
      <c r="A68" s="48"/>
      <c r="B68" s="51"/>
      <c r="C68" s="52" t="s">
        <v>38</v>
      </c>
      <c r="D68" s="54" t="s">
        <v>124</v>
      </c>
      <c r="E68" s="53">
        <v>0</v>
      </c>
      <c r="F68" s="53">
        <v>27</v>
      </c>
      <c r="G68" s="53">
        <v>0</v>
      </c>
      <c r="H68" s="53"/>
      <c r="I68" s="53">
        <v>27</v>
      </c>
      <c r="J68" s="51"/>
      <c r="K68" s="51"/>
      <c r="L68" s="51"/>
      <c r="M68" s="48"/>
      <c r="N68" s="48"/>
      <c r="O68" s="48"/>
      <c r="P68" s="48"/>
      <c r="Q68" s="48"/>
      <c r="R68" s="48"/>
      <c r="S68" s="48"/>
      <c r="T68" s="48"/>
      <c r="U68" s="48"/>
      <c r="V68" s="48"/>
      <c r="W68" s="48"/>
      <c r="X68" s="48"/>
      <c r="Y68" s="48"/>
      <c r="Z68" s="48"/>
      <c r="AD68" s="20" t="s">
        <v>301</v>
      </c>
    </row>
    <row r="69" spans="1:31" s="16" customFormat="1" x14ac:dyDescent="0.35">
      <c r="A69" s="48"/>
      <c r="B69" s="51"/>
      <c r="C69" s="52"/>
      <c r="D69" s="54" t="s">
        <v>129</v>
      </c>
      <c r="E69" s="53">
        <v>0</v>
      </c>
      <c r="F69" s="53">
        <v>27</v>
      </c>
      <c r="G69" s="53">
        <v>0</v>
      </c>
      <c r="H69" s="53"/>
      <c r="I69" s="53">
        <v>27</v>
      </c>
      <c r="J69" s="51"/>
      <c r="K69" s="51"/>
      <c r="L69" s="51"/>
      <c r="M69" s="48"/>
      <c r="N69" s="48"/>
      <c r="O69" s="48"/>
      <c r="P69" s="48"/>
      <c r="Q69" s="48"/>
      <c r="R69" s="48"/>
      <c r="S69" s="48"/>
      <c r="T69" s="48"/>
      <c r="U69" s="48"/>
      <c r="V69" s="48"/>
      <c r="W69" s="48"/>
      <c r="X69" s="48"/>
      <c r="Y69" s="48"/>
      <c r="Z69" s="48"/>
      <c r="AD69" s="20" t="s">
        <v>284</v>
      </c>
    </row>
    <row r="70" spans="1:31" s="16" customFormat="1" x14ac:dyDescent="0.35">
      <c r="A70" s="48"/>
      <c r="B70" s="51"/>
      <c r="C70" s="52"/>
      <c r="D70" s="54" t="s">
        <v>134</v>
      </c>
      <c r="E70" s="53">
        <v>0</v>
      </c>
      <c r="F70" s="53">
        <v>27</v>
      </c>
      <c r="G70" s="53">
        <v>0</v>
      </c>
      <c r="H70" s="53"/>
      <c r="I70" s="53">
        <v>27</v>
      </c>
      <c r="J70" s="51"/>
      <c r="K70" s="51"/>
      <c r="L70" s="51"/>
      <c r="M70" s="48"/>
      <c r="N70" s="48"/>
      <c r="O70" s="48"/>
      <c r="P70" s="48"/>
      <c r="Q70" s="48"/>
      <c r="R70" s="48"/>
      <c r="S70" s="48"/>
      <c r="T70" s="48"/>
      <c r="U70" s="48"/>
      <c r="V70" s="48"/>
      <c r="W70" s="48"/>
      <c r="X70" s="48"/>
      <c r="Y70" s="48"/>
      <c r="Z70" s="48"/>
      <c r="AD70" s="20" t="s">
        <v>308</v>
      </c>
    </row>
    <row r="71" spans="1:31" s="16" customFormat="1" x14ac:dyDescent="0.35">
      <c r="A71" s="48"/>
      <c r="B71" s="51"/>
      <c r="C71" s="52"/>
      <c r="D71" s="54" t="s">
        <v>139</v>
      </c>
      <c r="E71" s="53">
        <v>0</v>
      </c>
      <c r="F71" s="53">
        <v>13</v>
      </c>
      <c r="G71" s="53">
        <v>0</v>
      </c>
      <c r="H71" s="53"/>
      <c r="I71" s="53">
        <v>13</v>
      </c>
      <c r="J71" s="51"/>
      <c r="K71" s="51"/>
      <c r="L71" s="51"/>
      <c r="M71" s="48"/>
      <c r="N71" s="48"/>
      <c r="O71" s="48"/>
      <c r="P71" s="48"/>
      <c r="Q71" s="48"/>
      <c r="R71" s="48"/>
      <c r="S71" s="48"/>
      <c r="T71" s="48"/>
      <c r="U71" s="48"/>
      <c r="V71" s="48"/>
      <c r="W71" s="48"/>
      <c r="X71" s="48"/>
      <c r="Y71" s="48"/>
      <c r="Z71" s="48"/>
      <c r="AD71" s="20" t="s">
        <v>295</v>
      </c>
    </row>
    <row r="72" spans="1:31" s="16" customFormat="1" x14ac:dyDescent="0.35">
      <c r="A72" s="48"/>
      <c r="B72" s="51"/>
      <c r="C72" s="52"/>
      <c r="D72" s="54" t="s">
        <v>144</v>
      </c>
      <c r="E72" s="53">
        <v>0</v>
      </c>
      <c r="F72" s="53">
        <v>0</v>
      </c>
      <c r="G72" s="53">
        <v>0</v>
      </c>
      <c r="H72" s="53"/>
      <c r="I72" s="53">
        <v>0</v>
      </c>
      <c r="J72" s="51"/>
      <c r="K72" s="51"/>
      <c r="L72" s="51"/>
      <c r="M72" s="48"/>
      <c r="N72" s="48"/>
      <c r="O72" s="48"/>
      <c r="P72" s="48"/>
      <c r="Q72" s="48"/>
      <c r="R72" s="48"/>
      <c r="S72" s="48"/>
      <c r="T72" s="48"/>
      <c r="U72" s="48"/>
      <c r="V72" s="48"/>
      <c r="W72" s="48"/>
      <c r="X72" s="48"/>
      <c r="Y72" s="48"/>
      <c r="Z72" s="48"/>
      <c r="AD72" s="20" t="s">
        <v>303</v>
      </c>
    </row>
    <row r="73" spans="1:31" s="16" customFormat="1" x14ac:dyDescent="0.35">
      <c r="A73" s="48"/>
      <c r="B73" s="51"/>
      <c r="C73" s="52"/>
      <c r="D73" s="54" t="s">
        <v>149</v>
      </c>
      <c r="E73" s="53">
        <v>0</v>
      </c>
      <c r="F73" s="53">
        <v>13</v>
      </c>
      <c r="G73" s="53">
        <v>0</v>
      </c>
      <c r="H73" s="53"/>
      <c r="I73" s="53">
        <v>13</v>
      </c>
      <c r="J73" s="51"/>
      <c r="K73" s="51"/>
      <c r="L73" s="51"/>
      <c r="M73" s="48"/>
      <c r="N73" s="48"/>
      <c r="O73" s="48"/>
      <c r="P73" s="48"/>
      <c r="Q73" s="48"/>
      <c r="R73" s="48"/>
      <c r="S73" s="48"/>
      <c r="T73" s="48"/>
      <c r="U73" s="48"/>
      <c r="V73" s="48"/>
      <c r="W73" s="48"/>
      <c r="X73" s="48"/>
      <c r="Y73" s="48"/>
      <c r="Z73" s="48"/>
      <c r="AD73" s="20" t="s">
        <v>310</v>
      </c>
    </row>
    <row r="74" spans="1:31" s="16" customFormat="1" x14ac:dyDescent="0.35">
      <c r="A74" s="48"/>
      <c r="B74" s="51"/>
      <c r="C74" s="52"/>
      <c r="D74" s="54" t="s">
        <v>150</v>
      </c>
      <c r="E74" s="53">
        <v>0</v>
      </c>
      <c r="F74" s="53">
        <f>'[1]Page 1'!G34</f>
        <v>0</v>
      </c>
      <c r="G74" s="53">
        <v>0</v>
      </c>
      <c r="H74" s="53"/>
      <c r="I74" s="53">
        <f>SUM(F74)</f>
        <v>0</v>
      </c>
      <c r="J74" s="51"/>
      <c r="K74" s="51"/>
      <c r="L74" s="51"/>
      <c r="M74" s="48"/>
      <c r="N74" s="48"/>
      <c r="O74" s="48"/>
      <c r="P74" s="48"/>
      <c r="Q74" s="48"/>
      <c r="R74" s="48"/>
      <c r="S74" s="48"/>
      <c r="T74" s="48"/>
      <c r="U74" s="48"/>
      <c r="V74" s="48"/>
      <c r="W74" s="48"/>
      <c r="X74" s="48"/>
      <c r="Y74" s="48"/>
      <c r="Z74" s="48"/>
      <c r="AD74" s="20" t="s">
        <v>329</v>
      </c>
    </row>
    <row r="75" spans="1:31" s="16" customFormat="1" x14ac:dyDescent="0.35">
      <c r="A75" s="48"/>
      <c r="B75" s="51"/>
      <c r="C75" s="52"/>
      <c r="D75" s="54" t="s">
        <v>154</v>
      </c>
      <c r="E75" s="53">
        <v>0</v>
      </c>
      <c r="F75" s="53">
        <f>'[1]Page 1'!G35</f>
        <v>0</v>
      </c>
      <c r="G75" s="53">
        <v>0</v>
      </c>
      <c r="H75" s="53"/>
      <c r="I75" s="53">
        <f>SUM(F75)</f>
        <v>0</v>
      </c>
      <c r="J75" s="51"/>
      <c r="K75" s="51"/>
      <c r="L75" s="51"/>
      <c r="M75" s="48"/>
      <c r="N75" s="48"/>
      <c r="O75" s="48"/>
      <c r="P75" s="48"/>
      <c r="Q75" s="48"/>
      <c r="R75" s="48"/>
      <c r="S75" s="48"/>
      <c r="T75" s="48"/>
      <c r="U75" s="48"/>
      <c r="V75" s="48"/>
      <c r="W75" s="48"/>
      <c r="X75" s="48"/>
      <c r="Y75" s="48"/>
      <c r="Z75" s="48"/>
      <c r="AD75" s="20" t="s">
        <v>320</v>
      </c>
    </row>
    <row r="76" spans="1:31" s="16" customFormat="1" x14ac:dyDescent="0.35">
      <c r="A76" s="48"/>
      <c r="B76" s="51"/>
      <c r="C76" s="52"/>
      <c r="D76" s="54" t="s">
        <v>159</v>
      </c>
      <c r="E76" s="53">
        <v>189</v>
      </c>
      <c r="F76" s="51">
        <f>SUM(F47+F49+F74)</f>
        <v>253</v>
      </c>
      <c r="G76" s="51"/>
      <c r="H76" s="51"/>
      <c r="I76" s="53">
        <f>SUM(E76:G76)</f>
        <v>442</v>
      </c>
      <c r="J76" s="51"/>
      <c r="K76" s="51"/>
      <c r="L76" s="51"/>
      <c r="M76" s="48"/>
      <c r="N76" s="48"/>
      <c r="O76" s="48"/>
      <c r="P76" s="48"/>
      <c r="Q76" s="48"/>
      <c r="R76" s="48"/>
      <c r="S76" s="48"/>
      <c r="T76" s="48"/>
      <c r="U76" s="48"/>
      <c r="V76" s="48"/>
      <c r="W76" s="48"/>
      <c r="X76" s="48"/>
      <c r="Y76" s="48"/>
      <c r="Z76" s="48"/>
      <c r="AD76" s="20" t="s">
        <v>336</v>
      </c>
    </row>
    <row r="77" spans="1:31" s="16" customFormat="1" x14ac:dyDescent="0.35">
      <c r="A77" s="48"/>
      <c r="B77" s="51"/>
      <c r="C77" s="52"/>
      <c r="D77" s="54" t="s">
        <v>168</v>
      </c>
      <c r="E77" s="53">
        <v>108</v>
      </c>
      <c r="F77" s="53">
        <v>356</v>
      </c>
      <c r="G77" s="51"/>
      <c r="H77" s="51"/>
      <c r="I77" s="53">
        <v>464</v>
      </c>
      <c r="J77" s="51"/>
      <c r="K77" s="51"/>
      <c r="L77" s="51"/>
      <c r="M77" s="48"/>
      <c r="N77" s="48"/>
      <c r="O77" s="48"/>
      <c r="P77" s="48"/>
      <c r="Q77" s="48"/>
      <c r="R77" s="48"/>
      <c r="S77" s="48"/>
      <c r="T77" s="48"/>
      <c r="U77" s="48"/>
      <c r="V77" s="48"/>
      <c r="W77" s="48"/>
      <c r="X77" s="48"/>
      <c r="Y77" s="48"/>
      <c r="Z77" s="48"/>
      <c r="AD77" s="20" t="s">
        <v>331</v>
      </c>
    </row>
    <row r="78" spans="1:31" s="16" customFormat="1" x14ac:dyDescent="0.35">
      <c r="A78" s="48"/>
      <c r="B78" s="51"/>
      <c r="C78" s="51"/>
      <c r="D78" s="51"/>
      <c r="E78" s="51"/>
      <c r="F78" s="51"/>
      <c r="G78" s="51"/>
      <c r="H78" s="51"/>
      <c r="I78" s="51"/>
      <c r="J78" s="51"/>
      <c r="K78" s="51"/>
      <c r="L78" s="51"/>
      <c r="M78" s="48"/>
      <c r="N78" s="48"/>
      <c r="O78" s="48"/>
      <c r="P78" s="48"/>
      <c r="Q78" s="48"/>
      <c r="R78" s="48"/>
      <c r="S78" s="48"/>
      <c r="T78" s="48"/>
      <c r="U78" s="48"/>
      <c r="V78" s="48"/>
      <c r="W78" s="48"/>
      <c r="X78" s="48"/>
      <c r="Y78" s="48"/>
      <c r="Z78" s="48"/>
      <c r="AE78" s="20" t="s">
        <v>347</v>
      </c>
    </row>
    <row r="79" spans="1:31" s="16" customFormat="1" x14ac:dyDescent="0.35">
      <c r="A79" s="48"/>
      <c r="B79" s="51"/>
      <c r="C79" s="51"/>
      <c r="D79" s="51"/>
      <c r="E79" s="51"/>
      <c r="F79" s="51"/>
      <c r="G79" s="51"/>
      <c r="H79" s="51"/>
      <c r="I79" s="51"/>
      <c r="J79" s="51"/>
      <c r="K79" s="51"/>
      <c r="L79" s="51"/>
      <c r="M79" s="48"/>
      <c r="N79" s="48"/>
      <c r="O79" s="48"/>
      <c r="P79" s="48"/>
      <c r="Q79" s="48"/>
      <c r="R79" s="48"/>
      <c r="S79" s="48"/>
      <c r="T79" s="48"/>
      <c r="U79" s="48"/>
      <c r="V79" s="48"/>
      <c r="W79" s="48"/>
      <c r="X79" s="48"/>
      <c r="Y79" s="48"/>
      <c r="Z79" s="48"/>
      <c r="AE79" s="20" t="s">
        <v>341</v>
      </c>
    </row>
    <row r="80" spans="1:31" s="16" customFormat="1" x14ac:dyDescent="0.35">
      <c r="A80" s="48"/>
      <c r="B80" s="51"/>
      <c r="C80" s="51"/>
      <c r="D80" s="51"/>
      <c r="E80" s="51"/>
      <c r="F80" s="51"/>
      <c r="G80" s="51"/>
      <c r="H80" s="51"/>
      <c r="I80" s="51"/>
      <c r="J80" s="51"/>
      <c r="K80" s="51"/>
      <c r="L80" s="51"/>
      <c r="M80" s="48"/>
      <c r="N80" s="48"/>
      <c r="O80" s="48"/>
      <c r="P80" s="48"/>
      <c r="Q80" s="48"/>
      <c r="R80" s="48"/>
      <c r="S80" s="48"/>
      <c r="T80" s="48"/>
      <c r="U80" s="48"/>
      <c r="V80" s="48"/>
      <c r="W80" s="48"/>
      <c r="X80" s="48"/>
      <c r="Y80" s="48"/>
      <c r="Z80" s="48"/>
      <c r="AE80" s="20" t="s">
        <v>345</v>
      </c>
    </row>
    <row r="81" spans="1:31" s="16" customFormat="1" x14ac:dyDescent="0.35">
      <c r="A81" s="48"/>
      <c r="B81" s="51"/>
      <c r="C81" s="51"/>
      <c r="D81" s="51"/>
      <c r="E81" s="51"/>
      <c r="F81" s="51"/>
      <c r="G81" s="51"/>
      <c r="H81" s="51"/>
      <c r="I81" s="51"/>
      <c r="J81" s="51"/>
      <c r="K81" s="51"/>
      <c r="L81" s="51"/>
      <c r="M81" s="48"/>
      <c r="N81" s="48"/>
      <c r="O81" s="48"/>
      <c r="P81" s="48"/>
      <c r="Q81" s="48"/>
      <c r="R81" s="48"/>
      <c r="S81" s="48"/>
      <c r="T81" s="48"/>
      <c r="U81" s="48"/>
      <c r="V81" s="48"/>
      <c r="W81" s="48"/>
      <c r="X81" s="48"/>
      <c r="Y81" s="48"/>
      <c r="Z81" s="48"/>
      <c r="AE81" s="20" t="s">
        <v>365</v>
      </c>
    </row>
    <row r="82" spans="1:31" s="16" customFormat="1" x14ac:dyDescent="0.35">
      <c r="A82" s="48"/>
      <c r="B82" s="51"/>
      <c r="C82" s="51"/>
      <c r="D82" s="51"/>
      <c r="E82" s="51"/>
      <c r="F82" s="51"/>
      <c r="G82" s="51"/>
      <c r="H82" s="51"/>
      <c r="I82" s="51"/>
      <c r="J82" s="51"/>
      <c r="K82" s="51"/>
      <c r="L82" s="51"/>
      <c r="M82" s="48"/>
      <c r="N82" s="48"/>
      <c r="O82" s="48"/>
      <c r="P82" s="48"/>
      <c r="Q82" s="48"/>
      <c r="R82" s="48"/>
      <c r="S82" s="48"/>
      <c r="T82" s="48"/>
      <c r="U82" s="48"/>
      <c r="V82" s="48"/>
      <c r="W82" s="48"/>
      <c r="X82" s="48"/>
      <c r="Y82" s="48"/>
      <c r="Z82" s="48"/>
      <c r="AE82" s="20" t="s">
        <v>373</v>
      </c>
    </row>
    <row r="83" spans="1:31" s="16" customFormat="1" x14ac:dyDescent="0.35">
      <c r="A83" s="48"/>
      <c r="B83" s="51"/>
      <c r="C83" s="51"/>
      <c r="D83" s="51"/>
      <c r="E83" s="51"/>
      <c r="F83" s="51"/>
      <c r="G83" s="51"/>
      <c r="H83" s="51"/>
      <c r="I83" s="51"/>
      <c r="J83" s="51"/>
      <c r="K83" s="51"/>
      <c r="L83" s="51"/>
      <c r="M83" s="48"/>
      <c r="N83" s="48"/>
      <c r="O83" s="48"/>
      <c r="P83" s="48"/>
      <c r="Q83" s="48"/>
      <c r="R83" s="48"/>
      <c r="S83" s="48"/>
      <c r="T83" s="48"/>
      <c r="U83" s="48"/>
      <c r="V83" s="48"/>
      <c r="W83" s="48"/>
      <c r="X83" s="48"/>
      <c r="Y83" s="48"/>
      <c r="Z83" s="48"/>
      <c r="AE83" s="20" t="s">
        <v>367</v>
      </c>
    </row>
    <row r="84" spans="1:31" s="16" customFormat="1" x14ac:dyDescent="0.35">
      <c r="A84" s="48"/>
      <c r="B84" s="51"/>
      <c r="C84" s="51"/>
      <c r="D84" s="51"/>
      <c r="E84" s="51"/>
      <c r="F84" s="51"/>
      <c r="G84" s="51"/>
      <c r="H84" s="51"/>
      <c r="I84" s="51"/>
      <c r="J84" s="51"/>
      <c r="K84" s="51"/>
      <c r="L84" s="51"/>
      <c r="M84" s="48"/>
      <c r="N84" s="48"/>
      <c r="O84" s="48"/>
      <c r="P84" s="48"/>
      <c r="Q84" s="48"/>
      <c r="R84" s="48"/>
      <c r="S84" s="48"/>
      <c r="T84" s="48"/>
      <c r="U84" s="48"/>
      <c r="V84" s="48"/>
      <c r="W84" s="48"/>
      <c r="X84" s="48"/>
      <c r="Y84" s="48"/>
      <c r="Z84" s="48"/>
      <c r="AE84" s="20" t="s">
        <v>384</v>
      </c>
    </row>
    <row r="85" spans="1:31" s="16" customFormat="1" x14ac:dyDescent="0.35">
      <c r="A85" s="48"/>
      <c r="B85" s="51"/>
      <c r="C85" s="51"/>
      <c r="D85" s="51"/>
      <c r="E85" s="51"/>
      <c r="F85" s="51"/>
      <c r="G85" s="51"/>
      <c r="H85" s="51"/>
      <c r="I85" s="51"/>
      <c r="J85" s="51"/>
      <c r="K85" s="51"/>
      <c r="L85" s="51"/>
      <c r="M85" s="48"/>
      <c r="N85" s="48"/>
      <c r="O85" s="48"/>
      <c r="P85" s="48"/>
      <c r="Q85" s="48"/>
      <c r="R85" s="48"/>
      <c r="S85" s="48"/>
      <c r="T85" s="48"/>
      <c r="U85" s="48"/>
      <c r="V85" s="48"/>
      <c r="W85" s="48"/>
      <c r="X85" s="48"/>
      <c r="Y85" s="48"/>
      <c r="Z85" s="48"/>
      <c r="AE85" s="20" t="s">
        <v>371</v>
      </c>
    </row>
    <row r="86" spans="1:31" s="16" customFormat="1" x14ac:dyDescent="0.35">
      <c r="A86" s="48"/>
      <c r="B86" s="51"/>
      <c r="C86" s="51"/>
      <c r="D86" s="51"/>
      <c r="E86" s="51"/>
      <c r="F86" s="51"/>
      <c r="G86" s="51"/>
      <c r="H86" s="51"/>
      <c r="I86" s="51"/>
      <c r="J86" s="51"/>
      <c r="K86" s="51"/>
      <c r="L86" s="51"/>
      <c r="M86" s="48"/>
      <c r="N86" s="48"/>
      <c r="O86" s="48"/>
      <c r="P86" s="48"/>
      <c r="Q86" s="48"/>
      <c r="R86" s="48"/>
      <c r="S86" s="48"/>
      <c r="T86" s="48"/>
      <c r="U86" s="48"/>
      <c r="V86" s="48"/>
      <c r="W86" s="48"/>
      <c r="X86" s="48"/>
      <c r="Y86" s="48"/>
      <c r="Z86" s="48"/>
      <c r="AE86" s="20" t="s">
        <v>395</v>
      </c>
    </row>
    <row r="87" spans="1:31" s="16" customFormat="1" x14ac:dyDescent="0.35">
      <c r="A87" s="48"/>
      <c r="B87" s="51"/>
      <c r="C87" s="51"/>
      <c r="D87" s="51"/>
      <c r="E87" s="51"/>
      <c r="F87" s="51"/>
      <c r="G87" s="51"/>
      <c r="H87" s="51"/>
      <c r="I87" s="51"/>
      <c r="J87" s="51"/>
      <c r="K87" s="51"/>
      <c r="L87" s="51"/>
      <c r="M87" s="48"/>
      <c r="N87" s="48"/>
      <c r="O87" s="48"/>
      <c r="P87" s="48"/>
      <c r="Q87" s="48"/>
      <c r="R87" s="48"/>
      <c r="S87" s="48"/>
      <c r="T87" s="48"/>
      <c r="U87" s="48"/>
      <c r="V87" s="48"/>
      <c r="W87" s="48"/>
      <c r="X87" s="48"/>
      <c r="Y87" s="48"/>
      <c r="Z87" s="48"/>
      <c r="AE87" s="20" t="s">
        <v>382</v>
      </c>
    </row>
    <row r="88" spans="1:31" s="16" customFormat="1" x14ac:dyDescent="0.35">
      <c r="A88" s="48"/>
      <c r="B88" s="51"/>
      <c r="C88" s="51"/>
      <c r="D88" s="51"/>
      <c r="E88" s="51"/>
      <c r="F88" s="51"/>
      <c r="G88" s="51"/>
      <c r="H88" s="51"/>
      <c r="I88" s="51"/>
      <c r="J88" s="51"/>
      <c r="K88" s="51"/>
      <c r="L88" s="51"/>
      <c r="M88" s="48"/>
      <c r="N88" s="48"/>
      <c r="O88" s="48"/>
      <c r="P88" s="48"/>
      <c r="Q88" s="48"/>
      <c r="R88" s="48"/>
      <c r="S88" s="48"/>
      <c r="T88" s="48"/>
      <c r="U88" s="48"/>
      <c r="V88" s="48"/>
      <c r="W88" s="48"/>
      <c r="X88" s="48"/>
      <c r="Y88" s="48"/>
      <c r="Z88" s="48"/>
      <c r="AE88" s="20" t="s">
        <v>402</v>
      </c>
    </row>
    <row r="89" spans="1:31" s="16" customFormat="1" x14ac:dyDescent="0.35">
      <c r="A89" s="48"/>
      <c r="B89" s="51"/>
      <c r="C89" s="51"/>
      <c r="D89" s="51"/>
      <c r="E89" s="51"/>
      <c r="F89" s="51"/>
      <c r="G89" s="51"/>
      <c r="H89" s="51"/>
      <c r="I89" s="51"/>
      <c r="J89" s="51"/>
      <c r="K89" s="51"/>
      <c r="L89" s="51"/>
      <c r="M89" s="48"/>
      <c r="N89" s="48"/>
      <c r="O89" s="48"/>
      <c r="P89" s="48"/>
      <c r="Q89" s="48"/>
      <c r="R89" s="48"/>
      <c r="S89" s="48"/>
      <c r="T89" s="48"/>
      <c r="U89" s="48"/>
      <c r="V89" s="48"/>
      <c r="W89" s="48"/>
      <c r="X89" s="48"/>
      <c r="Y89" s="48"/>
      <c r="Z89" s="48"/>
      <c r="AE89" s="20" t="s">
        <v>406</v>
      </c>
    </row>
    <row r="90" spans="1:31" s="16" customFormat="1" x14ac:dyDescent="0.35">
      <c r="A90" s="48"/>
      <c r="B90" s="51"/>
      <c r="C90" s="51"/>
      <c r="D90" s="51"/>
      <c r="E90" s="51"/>
      <c r="F90" s="51"/>
      <c r="G90" s="51"/>
      <c r="H90" s="51"/>
      <c r="I90" s="51"/>
      <c r="J90" s="51"/>
      <c r="K90" s="51"/>
      <c r="L90" s="51"/>
      <c r="M90" s="48"/>
      <c r="N90" s="48"/>
      <c r="O90" s="48"/>
      <c r="P90" s="48"/>
      <c r="Q90" s="48"/>
      <c r="R90" s="48"/>
      <c r="S90" s="48"/>
      <c r="T90" s="48"/>
      <c r="U90" s="48"/>
      <c r="V90" s="48"/>
      <c r="W90" s="48"/>
      <c r="X90" s="48"/>
      <c r="Y90" s="48"/>
      <c r="Z90" s="48"/>
      <c r="AE90" s="20" t="s">
        <v>410</v>
      </c>
    </row>
    <row r="91" spans="1:31" s="16" customFormat="1" x14ac:dyDescent="0.35">
      <c r="A91" s="48"/>
      <c r="B91" s="51"/>
      <c r="C91" s="51"/>
      <c r="D91" s="51"/>
      <c r="E91" s="51"/>
      <c r="F91" s="51"/>
      <c r="G91" s="51"/>
      <c r="H91" s="51"/>
      <c r="I91" s="51"/>
      <c r="J91" s="51"/>
      <c r="K91" s="51"/>
      <c r="L91" s="51"/>
      <c r="M91" s="48"/>
      <c r="N91" s="48"/>
      <c r="O91" s="48"/>
      <c r="P91" s="48"/>
      <c r="Q91" s="48"/>
      <c r="R91" s="48"/>
      <c r="S91" s="48"/>
      <c r="T91" s="48"/>
      <c r="U91" s="48"/>
      <c r="V91" s="48"/>
      <c r="W91" s="48"/>
      <c r="X91" s="48"/>
      <c r="Y91" s="48"/>
      <c r="Z91" s="48"/>
      <c r="AE91" s="20" t="s">
        <v>414</v>
      </c>
    </row>
    <row r="92" spans="1:31" s="16" customFormat="1" x14ac:dyDescent="0.35">
      <c r="A92" s="48"/>
      <c r="B92" s="51"/>
      <c r="C92" s="51"/>
      <c r="D92" s="51"/>
      <c r="E92" s="51"/>
      <c r="F92" s="51"/>
      <c r="G92" s="51"/>
      <c r="H92" s="51"/>
      <c r="I92" s="51"/>
      <c r="J92" s="51"/>
      <c r="K92" s="51"/>
      <c r="L92" s="51"/>
      <c r="M92" s="48"/>
      <c r="N92" s="48"/>
      <c r="O92" s="48"/>
      <c r="P92" s="48"/>
      <c r="Q92" s="48"/>
      <c r="R92" s="48"/>
      <c r="S92" s="48"/>
      <c r="T92" s="48"/>
      <c r="U92" s="48"/>
      <c r="V92" s="48"/>
      <c r="W92" s="48"/>
      <c r="X92" s="48"/>
      <c r="Y92" s="48"/>
      <c r="Z92" s="48"/>
      <c r="AE92" s="20" t="s">
        <v>393</v>
      </c>
    </row>
    <row r="93" spans="1:31" s="16" customFormat="1" x14ac:dyDescent="0.35">
      <c r="A93" s="48"/>
      <c r="B93" s="51"/>
      <c r="C93" s="51"/>
      <c r="D93" s="51"/>
      <c r="E93" s="51"/>
      <c r="F93" s="51"/>
      <c r="G93" s="51"/>
      <c r="H93" s="51"/>
      <c r="I93" s="51"/>
      <c r="J93" s="51"/>
      <c r="K93" s="51"/>
      <c r="L93" s="51"/>
      <c r="M93" s="48"/>
      <c r="N93" s="48"/>
      <c r="O93" s="48"/>
      <c r="P93" s="48"/>
      <c r="Q93" s="48"/>
      <c r="R93" s="48"/>
      <c r="S93" s="48"/>
      <c r="T93" s="48"/>
      <c r="U93" s="48"/>
      <c r="V93" s="48"/>
      <c r="W93" s="48"/>
      <c r="X93" s="48"/>
      <c r="Y93" s="48"/>
      <c r="Z93" s="48"/>
      <c r="AE93" s="20" t="s">
        <v>421</v>
      </c>
    </row>
    <row r="94" spans="1:31" s="16" customFormat="1" x14ac:dyDescent="0.35">
      <c r="A94" s="48"/>
      <c r="B94" s="51"/>
      <c r="C94" s="51"/>
      <c r="D94" s="51"/>
      <c r="E94" s="51"/>
      <c r="F94" s="51"/>
      <c r="G94" s="51"/>
      <c r="H94" s="51"/>
      <c r="I94" s="51"/>
      <c r="J94" s="51"/>
      <c r="K94" s="51"/>
      <c r="L94" s="51"/>
      <c r="M94" s="48"/>
      <c r="N94" s="48"/>
      <c r="O94" s="48"/>
      <c r="P94" s="48"/>
      <c r="Q94" s="48"/>
      <c r="R94" s="48"/>
      <c r="S94" s="48"/>
      <c r="T94" s="48"/>
      <c r="U94" s="48"/>
      <c r="V94" s="48"/>
      <c r="W94" s="48"/>
      <c r="X94" s="48"/>
      <c r="Y94" s="48"/>
      <c r="Z94" s="48"/>
      <c r="AE94" s="20" t="s">
        <v>429</v>
      </c>
    </row>
    <row r="95" spans="1:31" s="16" customFormat="1" x14ac:dyDescent="0.35">
      <c r="A95" s="48"/>
      <c r="B95" s="51"/>
      <c r="C95" s="51"/>
      <c r="D95" s="51"/>
      <c r="E95" s="51"/>
      <c r="F95" s="51"/>
      <c r="G95" s="51"/>
      <c r="H95" s="51"/>
      <c r="I95" s="51"/>
      <c r="J95" s="51"/>
      <c r="K95" s="51"/>
      <c r="L95" s="51"/>
      <c r="M95" s="48"/>
      <c r="N95" s="48"/>
      <c r="O95" s="48"/>
      <c r="P95" s="48"/>
      <c r="Q95" s="48"/>
      <c r="R95" s="48"/>
      <c r="S95" s="48"/>
      <c r="T95" s="48"/>
      <c r="U95" s="48"/>
      <c r="V95" s="48"/>
      <c r="W95" s="48"/>
      <c r="X95" s="48"/>
      <c r="Y95" s="48"/>
      <c r="Z95" s="48"/>
      <c r="AE95" s="20" t="s">
        <v>408</v>
      </c>
    </row>
    <row r="96" spans="1:31" s="16" customFormat="1" x14ac:dyDescent="0.35">
      <c r="A96" s="48"/>
      <c r="B96" s="51"/>
      <c r="C96" s="51"/>
      <c r="D96" s="51"/>
      <c r="E96" s="51"/>
      <c r="F96" s="51"/>
      <c r="G96" s="51"/>
      <c r="H96" s="51"/>
      <c r="I96" s="51"/>
      <c r="J96" s="51"/>
      <c r="K96" s="51"/>
      <c r="L96" s="51"/>
      <c r="M96" s="48"/>
      <c r="N96" s="48"/>
      <c r="O96" s="48"/>
      <c r="P96" s="48"/>
      <c r="Q96" s="48"/>
      <c r="R96" s="48"/>
      <c r="S96" s="48"/>
      <c r="T96" s="48"/>
      <c r="U96" s="48"/>
      <c r="V96" s="48"/>
      <c r="W96" s="48"/>
      <c r="X96" s="48"/>
      <c r="Y96" s="48"/>
      <c r="Z96" s="48"/>
      <c r="AE96" s="20" t="s">
        <v>412</v>
      </c>
    </row>
    <row r="97" spans="1:84" s="16" customFormat="1" x14ac:dyDescent="0.35">
      <c r="A97" s="48"/>
      <c r="B97" s="51"/>
      <c r="C97" s="51"/>
      <c r="D97" s="51"/>
      <c r="E97" s="51"/>
      <c r="F97" s="51"/>
      <c r="G97" s="51"/>
      <c r="H97" s="51"/>
      <c r="I97" s="51"/>
      <c r="J97" s="51"/>
      <c r="K97" s="51"/>
      <c r="L97" s="51"/>
      <c r="M97" s="48"/>
      <c r="N97" s="48"/>
      <c r="O97" s="48"/>
      <c r="P97" s="48"/>
      <c r="Q97" s="48"/>
      <c r="R97" s="48"/>
      <c r="S97" s="48"/>
      <c r="T97" s="48"/>
      <c r="U97" s="48"/>
      <c r="V97" s="48"/>
      <c r="W97" s="48"/>
      <c r="X97" s="48"/>
      <c r="Y97" s="48"/>
      <c r="Z97" s="48"/>
      <c r="AE97" s="20" t="s">
        <v>416</v>
      </c>
    </row>
    <row r="98" spans="1:84" s="16" customFormat="1" x14ac:dyDescent="0.35">
      <c r="A98" s="48"/>
      <c r="B98" s="51"/>
      <c r="C98" s="51"/>
      <c r="D98" s="51"/>
      <c r="E98" s="51"/>
      <c r="F98" s="51"/>
      <c r="G98" s="51"/>
      <c r="H98" s="51"/>
      <c r="I98" s="51"/>
      <c r="J98" s="51"/>
      <c r="K98" s="51"/>
      <c r="L98" s="51"/>
      <c r="M98" s="48"/>
      <c r="N98" s="48"/>
      <c r="O98" s="48"/>
      <c r="P98" s="48"/>
      <c r="Q98" s="48"/>
      <c r="R98" s="48"/>
      <c r="S98" s="48"/>
      <c r="T98" s="48"/>
      <c r="U98" s="48"/>
      <c r="V98" s="48"/>
      <c r="W98" s="48"/>
      <c r="X98" s="48"/>
      <c r="Y98" s="48"/>
      <c r="Z98" s="48"/>
      <c r="AE98" s="20" t="s">
        <v>419</v>
      </c>
    </row>
    <row r="99" spans="1:84" s="16" customFormat="1" x14ac:dyDescent="0.35">
      <c r="A99" s="48"/>
      <c r="B99" s="51"/>
      <c r="C99" s="51"/>
      <c r="D99" s="51"/>
      <c r="E99" s="51"/>
      <c r="F99" s="51"/>
      <c r="G99" s="51"/>
      <c r="H99" s="51"/>
      <c r="I99" s="51"/>
      <c r="J99" s="51"/>
      <c r="K99" s="51"/>
      <c r="L99" s="51"/>
      <c r="M99" s="48"/>
      <c r="N99" s="48"/>
      <c r="O99" s="48"/>
      <c r="P99" s="48"/>
      <c r="Q99" s="48"/>
      <c r="R99" s="48"/>
      <c r="S99" s="48"/>
      <c r="T99" s="48"/>
      <c r="U99" s="48"/>
      <c r="V99" s="48"/>
      <c r="W99" s="48"/>
      <c r="X99" s="48"/>
      <c r="Y99" s="48"/>
      <c r="Z99" s="48"/>
      <c r="AE99" s="20" t="s">
        <v>445</v>
      </c>
    </row>
    <row r="100" spans="1:84" s="16" customFormat="1" x14ac:dyDescent="0.35">
      <c r="A100" s="48"/>
      <c r="B100" s="51"/>
      <c r="C100" s="51"/>
      <c r="D100" s="51"/>
      <c r="E100" s="51"/>
      <c r="F100" s="51"/>
      <c r="G100" s="51"/>
      <c r="H100" s="51"/>
      <c r="I100" s="51"/>
      <c r="J100" s="51"/>
      <c r="K100" s="51"/>
      <c r="L100" s="51"/>
      <c r="M100" s="48"/>
      <c r="N100" s="48"/>
      <c r="O100" s="48"/>
      <c r="P100" s="48"/>
      <c r="Q100" s="48"/>
      <c r="R100" s="48"/>
      <c r="S100" s="48"/>
      <c r="T100" s="48"/>
      <c r="U100" s="48"/>
      <c r="V100" s="48"/>
      <c r="W100" s="48"/>
      <c r="X100" s="48"/>
      <c r="Y100" s="48"/>
      <c r="Z100" s="48"/>
      <c r="AE100" s="20" t="s">
        <v>434</v>
      </c>
    </row>
    <row r="101" spans="1:84" s="16" customFormat="1" x14ac:dyDescent="0.35">
      <c r="A101" s="48"/>
      <c r="B101" s="51"/>
      <c r="C101" s="51"/>
      <c r="D101" s="51"/>
      <c r="E101" s="51"/>
      <c r="F101" s="51"/>
      <c r="G101" s="51"/>
      <c r="H101" s="51"/>
      <c r="I101" s="51"/>
      <c r="J101" s="51"/>
      <c r="K101" s="51"/>
      <c r="L101" s="51"/>
      <c r="M101" s="48"/>
      <c r="N101" s="48"/>
      <c r="O101" s="48"/>
      <c r="P101" s="48"/>
      <c r="Q101" s="48"/>
      <c r="R101" s="48"/>
      <c r="S101" s="48"/>
      <c r="T101" s="48"/>
      <c r="U101" s="48"/>
      <c r="V101" s="48"/>
      <c r="W101" s="48"/>
      <c r="X101" s="48"/>
      <c r="Y101" s="48"/>
      <c r="Z101" s="48"/>
      <c r="AE101" s="20" t="s">
        <v>440</v>
      </c>
    </row>
    <row r="102" spans="1:84" s="16" customFormat="1" x14ac:dyDescent="0.35">
      <c r="A102" s="48"/>
      <c r="B102" s="51"/>
      <c r="C102" s="51"/>
      <c r="D102" s="51"/>
      <c r="E102" s="51"/>
      <c r="F102" s="51"/>
      <c r="G102" s="51"/>
      <c r="H102" s="51"/>
      <c r="I102" s="51"/>
      <c r="J102" s="51"/>
      <c r="K102" s="51"/>
      <c r="L102" s="51"/>
      <c r="M102" s="48"/>
      <c r="N102" s="48"/>
      <c r="O102" s="48"/>
      <c r="P102" s="48"/>
      <c r="Q102" s="48"/>
      <c r="R102" s="48"/>
      <c r="S102" s="48"/>
      <c r="T102" s="48"/>
      <c r="U102" s="48"/>
      <c r="V102" s="48"/>
      <c r="W102" s="48"/>
      <c r="X102" s="48"/>
      <c r="Y102" s="48"/>
      <c r="Z102" s="48"/>
      <c r="AE102" s="20" t="s">
        <v>459</v>
      </c>
    </row>
    <row r="103" spans="1:84" s="16" customFormat="1" x14ac:dyDescent="0.35">
      <c r="A103" s="48"/>
      <c r="B103" s="51"/>
      <c r="C103" s="51"/>
      <c r="D103" s="51"/>
      <c r="E103" s="51"/>
      <c r="F103" s="51"/>
      <c r="G103" s="51"/>
      <c r="H103" s="51"/>
      <c r="I103" s="51"/>
      <c r="J103" s="51"/>
      <c r="K103" s="51"/>
      <c r="L103" s="51"/>
      <c r="M103" s="48"/>
      <c r="N103" s="48"/>
      <c r="O103" s="48"/>
      <c r="P103" s="48"/>
      <c r="Q103" s="48"/>
      <c r="R103" s="48"/>
      <c r="S103" s="48"/>
      <c r="T103" s="48"/>
      <c r="U103" s="48"/>
      <c r="V103" s="48"/>
      <c r="W103" s="48"/>
      <c r="X103" s="48"/>
      <c r="Y103" s="48"/>
      <c r="Z103" s="48"/>
      <c r="AE103" s="20" t="s">
        <v>453</v>
      </c>
    </row>
    <row r="104" spans="1:84" s="16" customFormat="1" x14ac:dyDescent="0.35">
      <c r="A104" s="48"/>
      <c r="B104" s="51"/>
      <c r="C104" s="51"/>
      <c r="D104" s="51"/>
      <c r="E104" s="51"/>
      <c r="F104" s="51"/>
      <c r="G104" s="51"/>
      <c r="H104" s="51"/>
      <c r="I104" s="51"/>
      <c r="J104" s="51"/>
      <c r="K104" s="51"/>
      <c r="L104" s="51"/>
      <c r="M104" s="48"/>
      <c r="N104" s="48"/>
      <c r="O104" s="48"/>
      <c r="P104" s="48"/>
      <c r="Q104" s="48"/>
      <c r="R104" s="48"/>
      <c r="S104" s="48"/>
      <c r="T104" s="48"/>
      <c r="U104" s="48"/>
      <c r="V104" s="48"/>
      <c r="W104" s="48"/>
      <c r="X104" s="48"/>
      <c r="Y104" s="48"/>
      <c r="Z104" s="48"/>
      <c r="AE104" s="20" t="s">
        <v>478</v>
      </c>
    </row>
    <row r="105" spans="1:84" x14ac:dyDescent="0.35">
      <c r="A105" s="48"/>
      <c r="B105" s="51"/>
      <c r="C105" s="51"/>
      <c r="D105" s="51"/>
      <c r="E105" s="51"/>
      <c r="F105" s="51"/>
      <c r="G105" s="51"/>
      <c r="H105" s="51"/>
      <c r="I105" s="51"/>
      <c r="J105" s="51"/>
      <c r="K105" s="51"/>
      <c r="L105" s="51"/>
      <c r="M105" s="48"/>
      <c r="N105" s="48"/>
      <c r="O105" s="48"/>
      <c r="P105" s="48"/>
      <c r="Q105" s="48"/>
      <c r="R105" s="48"/>
      <c r="S105" s="48"/>
      <c r="T105" s="48"/>
      <c r="U105" s="48"/>
      <c r="V105" s="48"/>
      <c r="W105" s="48"/>
      <c r="X105" s="48"/>
      <c r="Y105" s="48"/>
      <c r="Z105" s="48"/>
      <c r="AA105" s="16"/>
      <c r="AB105" s="16"/>
      <c r="AC105" s="16"/>
      <c r="AD105" s="16"/>
      <c r="AE105" s="20" t="s">
        <v>490</v>
      </c>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row>
    <row r="106" spans="1:84" x14ac:dyDescent="0.35">
      <c r="A106" s="48"/>
      <c r="B106" s="51"/>
      <c r="C106" s="51"/>
      <c r="D106" s="51"/>
      <c r="E106" s="51"/>
      <c r="F106" s="51"/>
      <c r="G106" s="51"/>
      <c r="H106" s="51"/>
      <c r="I106" s="51"/>
      <c r="J106" s="51"/>
      <c r="K106" s="51"/>
      <c r="L106" s="51"/>
      <c r="M106" s="48"/>
      <c r="N106" s="48"/>
      <c r="O106" s="48"/>
      <c r="P106" s="48"/>
      <c r="Q106" s="48"/>
      <c r="R106" s="48"/>
      <c r="S106" s="48"/>
      <c r="T106" s="48"/>
      <c r="U106" s="48"/>
      <c r="V106" s="48"/>
      <c r="W106" s="48"/>
      <c r="X106" s="48"/>
      <c r="Y106" s="48"/>
      <c r="Z106" s="48"/>
      <c r="AA106" s="16"/>
      <c r="AB106" s="16"/>
      <c r="AC106" s="16"/>
      <c r="AD106" s="16"/>
      <c r="AE106" s="20" t="s">
        <v>480</v>
      </c>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row>
    <row r="107" spans="1:84" x14ac:dyDescent="0.35">
      <c r="A107" s="48"/>
      <c r="B107" s="51"/>
      <c r="C107" s="51"/>
      <c r="D107" s="51"/>
      <c r="E107" s="51"/>
      <c r="F107" s="51"/>
      <c r="G107" s="51"/>
      <c r="H107" s="51"/>
      <c r="I107" s="51"/>
      <c r="J107" s="51"/>
      <c r="K107" s="51"/>
      <c r="L107" s="51"/>
      <c r="M107" s="48"/>
      <c r="N107" s="48"/>
      <c r="O107" s="48"/>
      <c r="P107" s="48"/>
      <c r="Q107" s="48"/>
      <c r="R107" s="48"/>
      <c r="S107" s="48"/>
      <c r="T107" s="48"/>
      <c r="U107" s="48"/>
      <c r="V107" s="48"/>
      <c r="W107" s="48"/>
      <c r="X107" s="48"/>
      <c r="Y107" s="48"/>
      <c r="Z107" s="48"/>
      <c r="AA107" s="16"/>
      <c r="AB107" s="16"/>
      <c r="AC107" s="16"/>
      <c r="AD107" s="16"/>
      <c r="AE107" s="20" t="s">
        <v>501</v>
      </c>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row>
    <row r="108" spans="1:84" x14ac:dyDescent="0.35">
      <c r="A108" s="48"/>
      <c r="B108" s="51"/>
      <c r="C108" s="51"/>
      <c r="D108" s="51"/>
      <c r="E108" s="51"/>
      <c r="F108" s="51"/>
      <c r="G108" s="51"/>
      <c r="H108" s="51"/>
      <c r="I108" s="51"/>
      <c r="J108" s="51"/>
      <c r="K108" s="51"/>
      <c r="L108" s="51"/>
      <c r="M108" s="48"/>
      <c r="N108" s="48"/>
      <c r="O108" s="48"/>
      <c r="P108" s="48"/>
      <c r="Q108" s="48"/>
      <c r="R108" s="48"/>
      <c r="S108" s="48"/>
      <c r="T108" s="48"/>
      <c r="U108" s="48"/>
      <c r="V108" s="48"/>
      <c r="W108" s="48"/>
      <c r="X108" s="48"/>
      <c r="Y108" s="48"/>
      <c r="Z108" s="48"/>
      <c r="AA108" s="16"/>
      <c r="AB108" s="16"/>
      <c r="AC108" s="16"/>
      <c r="AD108" s="16"/>
      <c r="AE108" s="20" t="s">
        <v>495</v>
      </c>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row>
    <row r="109" spans="1:84" x14ac:dyDescent="0.35">
      <c r="A109" s="48"/>
      <c r="B109" s="51"/>
      <c r="C109" s="51"/>
      <c r="D109" s="51"/>
      <c r="E109" s="51"/>
      <c r="F109" s="51"/>
      <c r="G109" s="51"/>
      <c r="H109" s="51"/>
      <c r="I109" s="51"/>
      <c r="J109" s="51"/>
      <c r="K109" s="51"/>
      <c r="L109" s="51"/>
      <c r="M109" s="48"/>
      <c r="N109" s="48"/>
      <c r="O109" s="48"/>
      <c r="P109" s="48"/>
      <c r="Q109" s="48"/>
      <c r="R109" s="48"/>
      <c r="S109" s="48"/>
      <c r="T109" s="48"/>
      <c r="U109" s="48"/>
      <c r="V109" s="48"/>
      <c r="W109" s="48"/>
      <c r="X109" s="48"/>
      <c r="Y109" s="48"/>
      <c r="Z109" s="48"/>
      <c r="AA109" s="16"/>
      <c r="AB109" s="16"/>
      <c r="AC109" s="16"/>
      <c r="AD109" s="16"/>
      <c r="AE109" s="20" t="s">
        <v>514</v>
      </c>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row>
    <row r="110" spans="1:84" x14ac:dyDescent="0.35">
      <c r="A110" s="48"/>
      <c r="B110" s="51"/>
      <c r="C110" s="51"/>
      <c r="D110" s="51"/>
      <c r="E110" s="51"/>
      <c r="F110" s="51"/>
      <c r="G110" s="51"/>
      <c r="H110" s="51"/>
      <c r="I110" s="51"/>
      <c r="J110" s="51"/>
      <c r="K110" s="51"/>
      <c r="L110" s="51"/>
      <c r="M110" s="48"/>
      <c r="N110" s="48"/>
      <c r="O110" s="48"/>
      <c r="P110" s="48"/>
      <c r="Q110" s="48"/>
      <c r="R110" s="48"/>
      <c r="S110" s="48"/>
      <c r="T110" s="48"/>
      <c r="U110" s="48"/>
      <c r="V110" s="48"/>
      <c r="W110" s="48"/>
      <c r="X110" s="48"/>
      <c r="Y110" s="48"/>
      <c r="Z110" s="48"/>
      <c r="AA110" s="16"/>
      <c r="AB110" s="16"/>
      <c r="AC110" s="16"/>
      <c r="AD110" s="16"/>
      <c r="AE110" s="20" t="s">
        <v>527</v>
      </c>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row>
    <row r="111" spans="1:84" x14ac:dyDescent="0.35">
      <c r="A111" s="48"/>
      <c r="B111" s="51"/>
      <c r="C111" s="51"/>
      <c r="D111" s="51"/>
      <c r="E111" s="51"/>
      <c r="F111" s="51"/>
      <c r="G111" s="51"/>
      <c r="H111" s="51"/>
      <c r="I111" s="51"/>
      <c r="J111" s="51"/>
      <c r="K111" s="51"/>
      <c r="L111" s="51"/>
      <c r="M111" s="48"/>
      <c r="N111" s="48"/>
      <c r="O111" s="48"/>
      <c r="P111" s="48"/>
      <c r="Q111" s="48"/>
      <c r="R111" s="48"/>
      <c r="S111" s="48"/>
      <c r="T111" s="48"/>
      <c r="U111" s="48"/>
      <c r="V111" s="48"/>
      <c r="W111" s="48"/>
      <c r="X111" s="48"/>
      <c r="Y111" s="48"/>
      <c r="Z111" s="48"/>
      <c r="AA111" s="16"/>
      <c r="AB111" s="16"/>
      <c r="AC111" s="16"/>
      <c r="AD111" s="16"/>
      <c r="AE111" s="20" t="s">
        <v>531</v>
      </c>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row>
    <row r="112" spans="1:84" x14ac:dyDescent="0.35">
      <c r="A112" s="48"/>
      <c r="B112" s="51"/>
      <c r="C112" s="51"/>
      <c r="D112" s="51"/>
      <c r="E112" s="51"/>
      <c r="F112" s="51"/>
      <c r="G112" s="51"/>
      <c r="H112" s="51"/>
      <c r="I112" s="51"/>
      <c r="J112" s="51"/>
      <c r="K112" s="51"/>
      <c r="L112" s="51"/>
      <c r="M112" s="48"/>
      <c r="N112" s="48"/>
      <c r="O112" s="48"/>
      <c r="P112" s="48"/>
      <c r="Q112" s="48"/>
      <c r="R112" s="48"/>
      <c r="S112" s="48"/>
      <c r="T112" s="48"/>
      <c r="U112" s="48"/>
      <c r="V112" s="48"/>
      <c r="W112" s="48"/>
      <c r="X112" s="48"/>
      <c r="Y112" s="48"/>
      <c r="Z112" s="48"/>
      <c r="AA112" s="16"/>
      <c r="AB112" s="16"/>
      <c r="AC112" s="16"/>
      <c r="AD112" s="16"/>
      <c r="AE112" s="20" t="s">
        <v>545</v>
      </c>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row>
    <row r="113" spans="1:84" x14ac:dyDescent="0.35">
      <c r="A113" s="48"/>
      <c r="B113" s="51"/>
      <c r="C113" s="51"/>
      <c r="D113" s="51"/>
      <c r="E113" s="51"/>
      <c r="F113" s="51"/>
      <c r="G113" s="51"/>
      <c r="H113" s="51"/>
      <c r="I113" s="51"/>
      <c r="J113" s="51"/>
      <c r="K113" s="51"/>
      <c r="L113" s="51"/>
      <c r="M113" s="48"/>
      <c r="N113" s="48"/>
      <c r="O113" s="48"/>
      <c r="P113" s="48"/>
      <c r="Q113" s="48"/>
      <c r="R113" s="48"/>
      <c r="S113" s="48"/>
      <c r="T113" s="48"/>
      <c r="U113" s="48"/>
      <c r="V113" s="48"/>
      <c r="W113" s="48"/>
      <c r="X113" s="48"/>
      <c r="Y113" s="48"/>
      <c r="Z113" s="48"/>
      <c r="AA113" s="16"/>
      <c r="AB113" s="16"/>
      <c r="AC113" s="16"/>
      <c r="AD113" s="16"/>
      <c r="AE113" s="20" t="s">
        <v>554</v>
      </c>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row>
    <row r="114" spans="1:84" x14ac:dyDescent="0.35">
      <c r="A114" s="48"/>
      <c r="B114" s="51"/>
      <c r="C114" s="51"/>
      <c r="D114" s="51"/>
      <c r="E114" s="51"/>
      <c r="F114" s="51"/>
      <c r="G114" s="51"/>
      <c r="H114" s="51"/>
      <c r="I114" s="51"/>
      <c r="J114" s="51"/>
      <c r="K114" s="51"/>
      <c r="L114" s="51"/>
      <c r="M114" s="48"/>
      <c r="N114" s="48"/>
      <c r="O114" s="48"/>
      <c r="P114" s="48"/>
      <c r="Q114" s="48"/>
      <c r="R114" s="48"/>
      <c r="S114" s="48"/>
      <c r="T114" s="48"/>
      <c r="U114" s="48"/>
      <c r="V114" s="48"/>
      <c r="W114" s="48"/>
      <c r="X114" s="48"/>
      <c r="Y114" s="48"/>
      <c r="Z114" s="48"/>
      <c r="AA114" s="16"/>
      <c r="AB114" s="16"/>
      <c r="AC114" s="16"/>
      <c r="AD114" s="16"/>
      <c r="AE114" s="20" t="s">
        <v>562</v>
      </c>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row>
    <row r="115" spans="1:84" x14ac:dyDescent="0.35">
      <c r="A115" s="48"/>
      <c r="B115" s="51"/>
      <c r="C115" s="51"/>
      <c r="D115" s="51"/>
      <c r="E115" s="51"/>
      <c r="F115" s="51"/>
      <c r="G115" s="51"/>
      <c r="H115" s="51"/>
      <c r="I115" s="51"/>
      <c r="J115" s="51"/>
      <c r="K115" s="51"/>
      <c r="L115" s="51"/>
      <c r="M115" s="48"/>
      <c r="N115" s="48"/>
      <c r="O115" s="48"/>
      <c r="P115" s="48"/>
      <c r="Q115" s="48"/>
      <c r="R115" s="48"/>
      <c r="S115" s="48"/>
      <c r="T115" s="48"/>
      <c r="U115" s="48"/>
      <c r="V115" s="48"/>
      <c r="W115" s="48"/>
      <c r="X115" s="48"/>
      <c r="Y115" s="48"/>
      <c r="Z115" s="48"/>
      <c r="AA115" s="16"/>
      <c r="AB115" s="16"/>
      <c r="AC115" s="16"/>
      <c r="AD115" s="16"/>
      <c r="AE115" s="20" t="s">
        <v>566</v>
      </c>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row>
    <row r="116" spans="1:84" x14ac:dyDescent="0.35">
      <c r="A116" s="48"/>
      <c r="B116" s="51"/>
      <c r="C116" s="51"/>
      <c r="D116" s="51"/>
      <c r="E116" s="51"/>
      <c r="F116" s="51"/>
      <c r="G116" s="51"/>
      <c r="H116" s="51"/>
      <c r="I116" s="51"/>
      <c r="J116" s="51"/>
      <c r="K116" s="51"/>
      <c r="L116" s="51"/>
      <c r="M116" s="48"/>
      <c r="N116" s="48"/>
      <c r="O116" s="48"/>
      <c r="P116" s="48"/>
      <c r="Q116" s="48"/>
      <c r="R116" s="48"/>
      <c r="S116" s="48"/>
      <c r="T116" s="48"/>
      <c r="U116" s="48"/>
      <c r="V116" s="48"/>
      <c r="W116" s="48"/>
      <c r="X116" s="48"/>
      <c r="Y116" s="48"/>
      <c r="Z116" s="48"/>
      <c r="AA116" s="16"/>
      <c r="AB116" s="16"/>
      <c r="AC116" s="16"/>
      <c r="AD116" s="16"/>
      <c r="AE116" s="20" t="s">
        <v>564</v>
      </c>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row>
    <row r="117" spans="1:84" x14ac:dyDescent="0.35">
      <c r="A117" s="48"/>
      <c r="B117" s="51"/>
      <c r="C117" s="51"/>
      <c r="D117" s="51"/>
      <c r="E117" s="51"/>
      <c r="F117" s="51"/>
      <c r="G117" s="51"/>
      <c r="H117" s="51"/>
      <c r="I117" s="51"/>
      <c r="J117" s="51"/>
      <c r="K117" s="51"/>
      <c r="L117" s="51"/>
      <c r="M117" s="48"/>
      <c r="N117" s="48"/>
      <c r="O117" s="48"/>
      <c r="P117" s="48"/>
      <c r="Q117" s="48"/>
      <c r="R117" s="48"/>
      <c r="S117" s="48"/>
      <c r="T117" s="48"/>
      <c r="U117" s="48"/>
      <c r="V117" s="48"/>
      <c r="W117" s="48"/>
      <c r="X117" s="48"/>
      <c r="Y117" s="48"/>
      <c r="Z117" s="48"/>
      <c r="AA117" s="16"/>
      <c r="AB117" s="16"/>
      <c r="AC117" s="16"/>
      <c r="AD117" s="16"/>
      <c r="AE117" s="20" t="s">
        <v>573</v>
      </c>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row>
    <row r="118" spans="1:84" x14ac:dyDescent="0.35">
      <c r="A118" s="48"/>
      <c r="B118" s="51"/>
      <c r="C118" s="51"/>
      <c r="D118" s="51"/>
      <c r="E118" s="51"/>
      <c r="F118" s="51"/>
      <c r="G118" s="51"/>
      <c r="H118" s="51"/>
      <c r="I118" s="51"/>
      <c r="J118" s="51"/>
      <c r="K118" s="51"/>
      <c r="L118" s="51"/>
      <c r="M118" s="48"/>
      <c r="N118" s="48"/>
      <c r="O118" s="48"/>
      <c r="P118" s="48"/>
      <c r="Q118" s="48"/>
      <c r="R118" s="48"/>
      <c r="S118" s="48"/>
      <c r="T118" s="48"/>
      <c r="U118" s="48"/>
      <c r="V118" s="48"/>
      <c r="W118" s="48"/>
      <c r="X118" s="48"/>
      <c r="Y118" s="48"/>
      <c r="Z118" s="48"/>
      <c r="AA118" s="16"/>
      <c r="AB118" s="16"/>
      <c r="AC118" s="16"/>
      <c r="AD118" s="16"/>
      <c r="AE118" s="20" t="s">
        <v>576</v>
      </c>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row>
    <row r="119" spans="1:84" x14ac:dyDescent="0.35">
      <c r="A119" s="48"/>
      <c r="B119" s="51"/>
      <c r="C119" s="51"/>
      <c r="D119" s="51"/>
      <c r="E119" s="51"/>
      <c r="F119" s="51"/>
      <c r="G119" s="51"/>
      <c r="H119" s="51"/>
      <c r="I119" s="51"/>
      <c r="J119" s="51"/>
      <c r="K119" s="51"/>
      <c r="L119" s="51"/>
      <c r="M119" s="48"/>
      <c r="N119" s="48"/>
      <c r="O119" s="48"/>
      <c r="P119" s="48"/>
      <c r="Q119" s="48"/>
      <c r="R119" s="48"/>
      <c r="S119" s="48"/>
      <c r="T119" s="48"/>
      <c r="U119" s="48"/>
      <c r="V119" s="48"/>
      <c r="W119" s="48"/>
      <c r="X119" s="48"/>
      <c r="Y119" s="48"/>
      <c r="Z119" s="48"/>
      <c r="AA119" s="16"/>
      <c r="AB119" s="16"/>
      <c r="AC119" s="16"/>
      <c r="AD119" s="16"/>
      <c r="AE119" s="20" t="s">
        <v>579</v>
      </c>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row>
    <row r="120" spans="1:84" x14ac:dyDescent="0.35">
      <c r="A120" s="48"/>
      <c r="B120" s="51"/>
      <c r="C120" s="51"/>
      <c r="D120" s="51"/>
      <c r="E120" s="51"/>
      <c r="F120" s="51"/>
      <c r="G120" s="51"/>
      <c r="H120" s="51"/>
      <c r="I120" s="51"/>
      <c r="J120" s="51"/>
      <c r="K120" s="51"/>
      <c r="L120" s="51"/>
      <c r="M120" s="48"/>
      <c r="N120" s="48"/>
      <c r="O120" s="48"/>
      <c r="P120" s="48"/>
      <c r="Q120" s="48"/>
      <c r="R120" s="48"/>
      <c r="S120" s="48"/>
      <c r="T120" s="48"/>
      <c r="U120" s="48"/>
      <c r="V120" s="48"/>
      <c r="W120" s="48"/>
      <c r="X120" s="48"/>
      <c r="Y120" s="48"/>
      <c r="Z120" s="48"/>
      <c r="AA120" s="16"/>
      <c r="AB120" s="16"/>
      <c r="AC120" s="16"/>
      <c r="AD120" s="16"/>
      <c r="AE120" s="20" t="s">
        <v>586</v>
      </c>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row>
    <row r="121" spans="1:84" x14ac:dyDescent="0.35">
      <c r="A121" s="48"/>
      <c r="B121" s="51"/>
      <c r="C121" s="51"/>
      <c r="D121" s="51"/>
      <c r="E121" s="51"/>
      <c r="F121" s="51"/>
      <c r="G121" s="51"/>
      <c r="H121" s="51"/>
      <c r="I121" s="51"/>
      <c r="J121" s="51"/>
      <c r="K121" s="51"/>
      <c r="L121" s="51"/>
      <c r="M121" s="48"/>
      <c r="N121" s="48"/>
      <c r="O121" s="48"/>
      <c r="P121" s="48"/>
      <c r="Q121" s="48"/>
      <c r="R121" s="48"/>
      <c r="S121" s="48"/>
      <c r="T121" s="48"/>
      <c r="U121" s="48"/>
      <c r="V121" s="48"/>
      <c r="W121" s="48"/>
      <c r="X121" s="48"/>
      <c r="Y121" s="48"/>
      <c r="Z121" s="48"/>
      <c r="AA121" s="16"/>
      <c r="AB121" s="16"/>
      <c r="AC121" s="16"/>
      <c r="AD121" s="16"/>
      <c r="AE121" s="20" t="s">
        <v>589</v>
      </c>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row>
    <row r="122" spans="1:84" x14ac:dyDescent="0.35">
      <c r="A122" s="48"/>
      <c r="B122" s="51"/>
      <c r="C122" s="51"/>
      <c r="D122" s="51"/>
      <c r="E122" s="51"/>
      <c r="F122" s="51"/>
      <c r="G122" s="51"/>
      <c r="H122" s="51"/>
      <c r="I122" s="51"/>
      <c r="J122" s="51"/>
      <c r="K122" s="51"/>
      <c r="L122" s="51"/>
      <c r="M122" s="48"/>
      <c r="N122" s="48"/>
      <c r="O122" s="48"/>
      <c r="P122" s="48"/>
      <c r="Q122" s="48"/>
      <c r="R122" s="48"/>
      <c r="S122" s="48"/>
      <c r="T122" s="48"/>
      <c r="U122" s="48"/>
      <c r="V122" s="48"/>
      <c r="W122" s="48"/>
      <c r="X122" s="48"/>
      <c r="Y122" s="48"/>
      <c r="Z122" s="48"/>
      <c r="AA122" s="16"/>
      <c r="AB122" s="16"/>
      <c r="AC122" s="16"/>
      <c r="AD122" s="16"/>
      <c r="AE122" s="20" t="s">
        <v>596</v>
      </c>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row>
    <row r="123" spans="1:84" x14ac:dyDescent="0.35">
      <c r="A123" s="48"/>
      <c r="B123" s="51"/>
      <c r="C123" s="51"/>
      <c r="D123" s="51"/>
      <c r="E123" s="51"/>
      <c r="F123" s="51"/>
      <c r="G123" s="51"/>
      <c r="H123" s="51"/>
      <c r="I123" s="51"/>
      <c r="J123" s="51"/>
      <c r="K123" s="51"/>
      <c r="L123" s="51"/>
      <c r="M123" s="48"/>
      <c r="N123" s="48"/>
      <c r="O123" s="48"/>
      <c r="P123" s="48"/>
      <c r="Q123" s="48"/>
      <c r="R123" s="48"/>
      <c r="S123" s="48"/>
      <c r="T123" s="48"/>
      <c r="U123" s="48"/>
      <c r="V123" s="48"/>
      <c r="W123" s="48"/>
      <c r="X123" s="48"/>
      <c r="Y123" s="48"/>
      <c r="Z123" s="48"/>
      <c r="AA123" s="16"/>
      <c r="AB123" s="16"/>
      <c r="AC123" s="16"/>
      <c r="AD123" s="16"/>
      <c r="AE123" s="20" t="s">
        <v>600</v>
      </c>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row>
    <row r="124" spans="1:84" x14ac:dyDescent="0.35">
      <c r="A124" s="48"/>
      <c r="B124" s="51"/>
      <c r="C124" s="51"/>
      <c r="D124" s="51"/>
      <c r="E124" s="51"/>
      <c r="F124" s="51"/>
      <c r="G124" s="51"/>
      <c r="H124" s="51"/>
      <c r="I124" s="51"/>
      <c r="J124" s="51"/>
      <c r="K124" s="51"/>
      <c r="L124" s="51"/>
      <c r="M124" s="48"/>
      <c r="N124" s="48"/>
      <c r="O124" s="48"/>
      <c r="P124" s="48"/>
      <c r="Q124" s="48"/>
      <c r="R124" s="48"/>
      <c r="S124" s="48"/>
      <c r="T124" s="48"/>
      <c r="U124" s="48"/>
      <c r="V124" s="48"/>
      <c r="W124" s="48"/>
      <c r="X124" s="48"/>
      <c r="Y124" s="48"/>
      <c r="Z124" s="48"/>
      <c r="AA124" s="16"/>
      <c r="AB124" s="16"/>
      <c r="AC124" s="16"/>
      <c r="AD124" s="16"/>
      <c r="AE124" s="20" t="s">
        <v>606</v>
      </c>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row>
    <row r="125" spans="1:84" x14ac:dyDescent="0.35">
      <c r="A125" s="48"/>
      <c r="B125" s="51"/>
      <c r="C125" s="51"/>
      <c r="D125" s="51"/>
      <c r="E125" s="51"/>
      <c r="F125" s="51"/>
      <c r="G125" s="51"/>
      <c r="H125" s="51"/>
      <c r="I125" s="51"/>
      <c r="J125" s="51"/>
      <c r="K125" s="51"/>
      <c r="L125" s="51"/>
      <c r="M125" s="48"/>
      <c r="N125" s="48"/>
      <c r="O125" s="48"/>
      <c r="P125" s="48"/>
      <c r="Q125" s="48"/>
      <c r="R125" s="48"/>
      <c r="S125" s="48"/>
      <c r="T125" s="48"/>
      <c r="U125" s="48"/>
      <c r="V125" s="48"/>
      <c r="W125" s="48"/>
      <c r="X125" s="48"/>
      <c r="Y125" s="48"/>
      <c r="Z125" s="48"/>
      <c r="AA125" s="16"/>
      <c r="AB125" s="16"/>
      <c r="AC125" s="16"/>
      <c r="AD125" s="16"/>
      <c r="AE125" s="20" t="s">
        <v>610</v>
      </c>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row>
    <row r="126" spans="1:84" x14ac:dyDescent="0.35">
      <c r="A126" s="48"/>
      <c r="B126" s="51"/>
      <c r="C126" s="51"/>
      <c r="D126" s="51"/>
      <c r="E126" s="51"/>
      <c r="F126" s="51"/>
      <c r="G126" s="51"/>
      <c r="H126" s="51"/>
      <c r="I126" s="51"/>
      <c r="J126" s="51"/>
      <c r="K126" s="51"/>
      <c r="L126" s="51"/>
      <c r="M126" s="48"/>
      <c r="N126" s="48"/>
      <c r="O126" s="48"/>
      <c r="P126" s="48"/>
      <c r="Q126" s="48"/>
      <c r="R126" s="48"/>
      <c r="S126" s="48"/>
      <c r="T126" s="48"/>
      <c r="U126" s="48"/>
      <c r="V126" s="48"/>
      <c r="W126" s="48"/>
      <c r="X126" s="48"/>
      <c r="Y126" s="48"/>
      <c r="Z126" s="48"/>
      <c r="AA126" s="16"/>
      <c r="AB126" s="16"/>
      <c r="AC126" s="16"/>
      <c r="AD126" s="16"/>
      <c r="AE126" s="20" t="s">
        <v>614</v>
      </c>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row>
    <row r="127" spans="1:84" x14ac:dyDescent="0.35">
      <c r="A127" s="48"/>
      <c r="B127" s="51"/>
      <c r="C127" s="51"/>
      <c r="D127" s="51"/>
      <c r="E127" s="51"/>
      <c r="F127" s="51"/>
      <c r="G127" s="51"/>
      <c r="H127" s="51"/>
      <c r="I127" s="51"/>
      <c r="J127" s="51"/>
      <c r="K127" s="51"/>
      <c r="L127" s="51"/>
      <c r="M127" s="48"/>
      <c r="N127" s="48"/>
      <c r="O127" s="48"/>
      <c r="P127" s="48"/>
      <c r="Q127" s="48"/>
      <c r="R127" s="48"/>
      <c r="S127" s="48"/>
      <c r="T127" s="48"/>
      <c r="U127" s="48"/>
      <c r="V127" s="48"/>
      <c r="W127" s="48"/>
      <c r="X127" s="48"/>
      <c r="Y127" s="48"/>
      <c r="Z127" s="48"/>
      <c r="AA127" s="16"/>
      <c r="AB127" s="16"/>
      <c r="AC127" s="16"/>
      <c r="AD127" s="16"/>
      <c r="AE127" s="20" t="s">
        <v>625</v>
      </c>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row>
    <row r="128" spans="1:84" x14ac:dyDescent="0.35">
      <c r="A128" s="48"/>
      <c r="B128" s="51"/>
      <c r="C128" s="51"/>
      <c r="D128" s="51"/>
      <c r="E128" s="51"/>
      <c r="F128" s="51"/>
      <c r="G128" s="51"/>
      <c r="H128" s="51"/>
      <c r="I128" s="51"/>
      <c r="J128" s="51"/>
      <c r="K128" s="51"/>
      <c r="L128" s="51"/>
      <c r="M128" s="48"/>
      <c r="N128" s="48"/>
      <c r="O128" s="48"/>
      <c r="P128" s="48"/>
      <c r="Q128" s="48"/>
      <c r="R128" s="48"/>
      <c r="S128" s="48"/>
      <c r="T128" s="48"/>
      <c r="U128" s="48"/>
      <c r="V128" s="48"/>
      <c r="W128" s="48"/>
      <c r="X128" s="48"/>
      <c r="Y128" s="48"/>
      <c r="Z128" s="48"/>
      <c r="AA128" s="16"/>
      <c r="AB128" s="16"/>
      <c r="AC128" s="16"/>
      <c r="AD128" s="16"/>
      <c r="AE128" s="20" t="s">
        <v>629</v>
      </c>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row>
    <row r="129" spans="1:84" x14ac:dyDescent="0.35">
      <c r="A129" s="48"/>
      <c r="B129" s="51"/>
      <c r="C129" s="51"/>
      <c r="D129" s="51"/>
      <c r="E129" s="51"/>
      <c r="F129" s="51"/>
      <c r="G129" s="51"/>
      <c r="H129" s="51"/>
      <c r="I129" s="51"/>
      <c r="J129" s="51"/>
      <c r="K129" s="51"/>
      <c r="L129" s="51"/>
      <c r="M129" s="48"/>
      <c r="N129" s="48"/>
      <c r="O129" s="48"/>
      <c r="P129" s="48"/>
      <c r="Q129" s="48"/>
      <c r="R129" s="48"/>
      <c r="S129" s="48"/>
      <c r="T129" s="48"/>
      <c r="U129" s="48"/>
      <c r="V129" s="48"/>
      <c r="W129" s="48"/>
      <c r="X129" s="48"/>
      <c r="Y129" s="48"/>
      <c r="Z129" s="48"/>
      <c r="AA129" s="16"/>
      <c r="AB129" s="16"/>
      <c r="AC129" s="16"/>
      <c r="AD129" s="16"/>
      <c r="AE129" s="20" t="s">
        <v>633</v>
      </c>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row>
    <row r="130" spans="1:84" x14ac:dyDescent="0.35">
      <c r="A130" s="48"/>
      <c r="B130" s="51"/>
      <c r="C130" s="51"/>
      <c r="D130" s="51"/>
      <c r="E130" s="51"/>
      <c r="F130" s="51"/>
      <c r="G130" s="51"/>
      <c r="H130" s="51"/>
      <c r="I130" s="51"/>
      <c r="J130" s="51"/>
      <c r="K130" s="51"/>
      <c r="L130" s="51"/>
      <c r="M130" s="48"/>
      <c r="N130" s="48"/>
      <c r="O130" s="48"/>
      <c r="P130" s="48"/>
      <c r="Q130" s="48"/>
      <c r="R130" s="48"/>
      <c r="S130" s="48"/>
      <c r="T130" s="48"/>
      <c r="U130" s="48"/>
      <c r="V130" s="48"/>
      <c r="W130" s="48"/>
      <c r="X130" s="48"/>
      <c r="Y130" s="48"/>
      <c r="Z130" s="48"/>
      <c r="AA130" s="16"/>
      <c r="AB130" s="16"/>
      <c r="AC130" s="16"/>
      <c r="AD130" s="16"/>
      <c r="AE130" s="20" t="s">
        <v>648</v>
      </c>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row>
    <row r="131" spans="1:84" x14ac:dyDescent="0.35">
      <c r="A131" s="48"/>
      <c r="B131" s="51"/>
      <c r="C131" s="51"/>
      <c r="D131" s="51"/>
      <c r="E131" s="51"/>
      <c r="F131" s="51"/>
      <c r="G131" s="51"/>
      <c r="H131" s="51"/>
      <c r="I131" s="51"/>
      <c r="J131" s="51"/>
      <c r="K131" s="51"/>
      <c r="L131" s="51"/>
      <c r="M131" s="48"/>
      <c r="N131" s="48"/>
      <c r="O131" s="48"/>
      <c r="P131" s="48"/>
      <c r="Q131" s="48"/>
      <c r="R131" s="48"/>
      <c r="S131" s="48"/>
      <c r="T131" s="48"/>
      <c r="U131" s="48"/>
      <c r="V131" s="48"/>
      <c r="W131" s="48"/>
      <c r="X131" s="48"/>
      <c r="Y131" s="48"/>
      <c r="Z131" s="48"/>
      <c r="AA131" s="16"/>
      <c r="AB131" s="16"/>
      <c r="AC131" s="16"/>
      <c r="AD131" s="16"/>
      <c r="AE131" s="20" t="s">
        <v>652</v>
      </c>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row>
    <row r="132" spans="1:84" x14ac:dyDescent="0.35">
      <c r="A132" s="48"/>
      <c r="B132" s="51"/>
      <c r="C132" s="51"/>
      <c r="D132" s="51"/>
      <c r="E132" s="51"/>
      <c r="F132" s="51"/>
      <c r="G132" s="51"/>
      <c r="H132" s="51"/>
      <c r="I132" s="51"/>
      <c r="J132" s="51"/>
      <c r="K132" s="51"/>
      <c r="L132" s="51"/>
      <c r="M132" s="48"/>
      <c r="N132" s="48"/>
      <c r="O132" s="48"/>
      <c r="P132" s="48"/>
      <c r="Q132" s="48"/>
      <c r="R132" s="48"/>
      <c r="S132" s="48"/>
      <c r="T132" s="48"/>
      <c r="U132" s="48"/>
      <c r="V132" s="48"/>
      <c r="W132" s="48"/>
      <c r="X132" s="48"/>
      <c r="Y132" s="48"/>
      <c r="Z132" s="48"/>
      <c r="AA132" s="16"/>
      <c r="AB132" s="16"/>
      <c r="AC132" s="16"/>
      <c r="AD132" s="16"/>
      <c r="AE132" s="20" t="s">
        <v>660</v>
      </c>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row>
    <row r="133" spans="1:84" x14ac:dyDescent="0.35">
      <c r="A133" s="48"/>
      <c r="B133" s="51"/>
      <c r="C133" s="51"/>
      <c r="D133" s="51"/>
      <c r="E133" s="51"/>
      <c r="F133" s="51"/>
      <c r="G133" s="51"/>
      <c r="H133" s="51"/>
      <c r="I133" s="51"/>
      <c r="J133" s="51"/>
      <c r="K133" s="51"/>
      <c r="L133" s="51"/>
      <c r="M133" s="48"/>
      <c r="N133" s="48"/>
      <c r="O133" s="48"/>
      <c r="P133" s="48"/>
      <c r="Q133" s="48"/>
      <c r="R133" s="48"/>
      <c r="S133" s="48"/>
      <c r="T133" s="48"/>
      <c r="U133" s="48"/>
      <c r="V133" s="48"/>
      <c r="W133" s="48"/>
      <c r="X133" s="48"/>
      <c r="Y133" s="48"/>
      <c r="Z133" s="48"/>
      <c r="AA133" s="16"/>
      <c r="AB133" s="16"/>
      <c r="AC133" s="16"/>
      <c r="AD133" s="16"/>
      <c r="AE133" s="20" t="s">
        <v>664</v>
      </c>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row>
    <row r="134" spans="1:84" x14ac:dyDescent="0.35">
      <c r="A134" s="48"/>
      <c r="B134" s="51"/>
      <c r="C134" s="51"/>
      <c r="D134" s="51"/>
      <c r="E134" s="51"/>
      <c r="F134" s="51"/>
      <c r="G134" s="51"/>
      <c r="H134" s="51"/>
      <c r="I134" s="51"/>
      <c r="J134" s="51"/>
      <c r="K134" s="51"/>
      <c r="L134" s="51"/>
      <c r="M134" s="48"/>
      <c r="N134" s="48"/>
      <c r="O134" s="48"/>
      <c r="P134" s="48"/>
      <c r="Q134" s="48"/>
      <c r="R134" s="48"/>
      <c r="S134" s="48"/>
      <c r="T134" s="48"/>
      <c r="U134" s="48"/>
      <c r="V134" s="48"/>
      <c r="W134" s="48"/>
      <c r="X134" s="48"/>
      <c r="Y134" s="48"/>
      <c r="Z134" s="48"/>
      <c r="AA134" s="16"/>
      <c r="AB134" s="16"/>
      <c r="AC134" s="16"/>
      <c r="AD134" s="16"/>
      <c r="AE134" s="20" t="s">
        <v>671</v>
      </c>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row>
    <row r="135" spans="1:84" x14ac:dyDescent="0.35">
      <c r="A135" s="48"/>
      <c r="B135" s="51"/>
      <c r="C135" s="51"/>
      <c r="D135" s="51"/>
      <c r="E135" s="51"/>
      <c r="F135" s="51"/>
      <c r="G135" s="51"/>
      <c r="H135" s="51"/>
      <c r="I135" s="51"/>
      <c r="J135" s="51"/>
      <c r="K135" s="51"/>
      <c r="L135" s="51"/>
      <c r="M135" s="48"/>
      <c r="N135" s="48"/>
      <c r="O135" s="48"/>
      <c r="P135" s="48"/>
      <c r="Q135" s="48"/>
      <c r="R135" s="48"/>
      <c r="S135" s="48"/>
      <c r="T135" s="48"/>
      <c r="U135" s="48"/>
      <c r="V135" s="48"/>
      <c r="W135" s="48"/>
      <c r="X135" s="48"/>
      <c r="Y135" s="48"/>
      <c r="Z135" s="48"/>
      <c r="AA135" s="16"/>
      <c r="AB135" s="16"/>
      <c r="AC135" s="16"/>
      <c r="AD135" s="16"/>
      <c r="AE135" s="20" t="s">
        <v>675</v>
      </c>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row>
    <row r="136" spans="1:84" x14ac:dyDescent="0.35">
      <c r="A136" s="48"/>
      <c r="B136" s="51"/>
      <c r="C136" s="51"/>
      <c r="D136" s="51"/>
      <c r="E136" s="51"/>
      <c r="F136" s="51"/>
      <c r="G136" s="51"/>
      <c r="H136" s="51"/>
      <c r="I136" s="51"/>
      <c r="J136" s="51"/>
      <c r="K136" s="51"/>
      <c r="L136" s="51"/>
      <c r="M136" s="48"/>
      <c r="N136" s="48"/>
      <c r="O136" s="48"/>
      <c r="P136" s="48"/>
      <c r="Q136" s="48"/>
      <c r="R136" s="48"/>
      <c r="S136" s="48"/>
      <c r="T136" s="48"/>
      <c r="U136" s="48"/>
      <c r="V136" s="48"/>
      <c r="W136" s="48"/>
      <c r="X136" s="48"/>
      <c r="Y136" s="48"/>
      <c r="Z136" s="48"/>
      <c r="AA136" s="16"/>
      <c r="AB136" s="16"/>
      <c r="AC136" s="16"/>
      <c r="AD136" s="16"/>
      <c r="AE136" s="20" t="s">
        <v>682</v>
      </c>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row>
    <row r="137" spans="1:84" x14ac:dyDescent="0.35">
      <c r="A137" s="48"/>
      <c r="B137" s="51"/>
      <c r="C137" s="51"/>
      <c r="D137" s="51"/>
      <c r="E137" s="51"/>
      <c r="F137" s="51"/>
      <c r="G137" s="51"/>
      <c r="H137" s="51"/>
      <c r="I137" s="51"/>
      <c r="J137" s="51"/>
      <c r="K137" s="51"/>
      <c r="L137" s="51"/>
      <c r="M137" s="48"/>
      <c r="N137" s="48"/>
      <c r="O137" s="48"/>
      <c r="P137" s="48"/>
      <c r="Q137" s="48"/>
      <c r="R137" s="48"/>
      <c r="S137" s="48"/>
      <c r="T137" s="48"/>
      <c r="U137" s="48"/>
      <c r="V137" s="48"/>
      <c r="W137" s="48"/>
      <c r="X137" s="48"/>
      <c r="Y137" s="48"/>
      <c r="Z137" s="48"/>
      <c r="AA137" s="16"/>
      <c r="AB137" s="16"/>
      <c r="AC137" s="16"/>
      <c r="AD137" s="16"/>
      <c r="AE137" s="20" t="s">
        <v>694</v>
      </c>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row>
    <row r="138" spans="1:84" x14ac:dyDescent="0.35">
      <c r="A138" s="48"/>
      <c r="B138" s="51"/>
      <c r="C138" s="51"/>
      <c r="D138" s="51"/>
      <c r="E138" s="51"/>
      <c r="F138" s="51"/>
      <c r="G138" s="51"/>
      <c r="H138" s="51"/>
      <c r="I138" s="51"/>
      <c r="J138" s="51"/>
      <c r="K138" s="51"/>
      <c r="L138" s="51"/>
      <c r="M138" s="48"/>
      <c r="N138" s="48"/>
      <c r="O138" s="48"/>
      <c r="P138" s="48"/>
      <c r="Q138" s="48"/>
      <c r="R138" s="48"/>
      <c r="S138" s="48"/>
      <c r="T138" s="48"/>
      <c r="U138" s="48"/>
      <c r="V138" s="48"/>
      <c r="W138" s="48"/>
      <c r="X138" s="48"/>
      <c r="Y138" s="48"/>
      <c r="Z138" s="48"/>
      <c r="AA138" s="16"/>
      <c r="AB138" s="16"/>
      <c r="AC138" s="16"/>
      <c r="AD138" s="16"/>
      <c r="AE138" s="20" t="s">
        <v>701</v>
      </c>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row>
    <row r="139" spans="1:84" x14ac:dyDescent="0.35">
      <c r="A139" s="48"/>
      <c r="B139" s="51"/>
      <c r="C139" s="51"/>
      <c r="D139" s="51"/>
      <c r="E139" s="51"/>
      <c r="F139" s="51"/>
      <c r="G139" s="51"/>
      <c r="H139" s="51"/>
      <c r="I139" s="51"/>
      <c r="J139" s="51"/>
      <c r="K139" s="51"/>
      <c r="L139" s="51"/>
      <c r="M139" s="48"/>
      <c r="N139" s="48"/>
      <c r="O139" s="48"/>
      <c r="P139" s="48"/>
      <c r="Q139" s="48"/>
      <c r="R139" s="48"/>
      <c r="S139" s="48"/>
      <c r="T139" s="48"/>
      <c r="U139" s="48"/>
      <c r="V139" s="48"/>
      <c r="W139" s="48"/>
      <c r="X139" s="48"/>
      <c r="Y139" s="48"/>
      <c r="Z139" s="48"/>
      <c r="AA139" s="16"/>
      <c r="AB139" s="16"/>
      <c r="AC139" s="16"/>
      <c r="AD139" s="16"/>
      <c r="AE139" s="20" t="s">
        <v>705</v>
      </c>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row>
    <row r="140" spans="1:84" x14ac:dyDescent="0.35">
      <c r="A140" s="48"/>
      <c r="B140" s="51"/>
      <c r="C140" s="51"/>
      <c r="D140" s="51"/>
      <c r="E140" s="51"/>
      <c r="F140" s="51"/>
      <c r="G140" s="51"/>
      <c r="H140" s="51"/>
      <c r="I140" s="51"/>
      <c r="J140" s="51"/>
      <c r="K140" s="51"/>
      <c r="L140" s="51"/>
      <c r="M140" s="48"/>
      <c r="N140" s="48"/>
      <c r="O140" s="48"/>
      <c r="P140" s="48"/>
      <c r="Q140" s="48"/>
      <c r="R140" s="48"/>
      <c r="S140" s="48"/>
      <c r="T140" s="48"/>
      <c r="U140" s="48"/>
      <c r="V140" s="48"/>
      <c r="W140" s="48"/>
      <c r="X140" s="48"/>
      <c r="Y140" s="48"/>
      <c r="Z140" s="48"/>
      <c r="AA140" s="16"/>
      <c r="AB140" s="16"/>
      <c r="AC140" s="16"/>
      <c r="AD140" s="16"/>
      <c r="AE140" s="20" t="s">
        <v>709</v>
      </c>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row>
    <row r="141" spans="1:84" x14ac:dyDescent="0.35">
      <c r="A141" s="48"/>
      <c r="B141" s="51"/>
      <c r="C141" s="51"/>
      <c r="D141" s="51"/>
      <c r="E141" s="51"/>
      <c r="F141" s="51"/>
      <c r="G141" s="51"/>
      <c r="H141" s="51"/>
      <c r="I141" s="51"/>
      <c r="J141" s="51"/>
      <c r="K141" s="51"/>
      <c r="L141" s="51"/>
      <c r="M141" s="48"/>
      <c r="N141" s="48"/>
      <c r="O141" s="48"/>
      <c r="P141" s="48"/>
      <c r="Q141" s="48"/>
      <c r="R141" s="48"/>
      <c r="S141" s="48"/>
      <c r="T141" s="48"/>
      <c r="U141" s="48"/>
      <c r="V141" s="48"/>
      <c r="W141" s="48"/>
      <c r="X141" s="48"/>
      <c r="Y141" s="48"/>
      <c r="Z141" s="48"/>
      <c r="AA141" s="16"/>
      <c r="AB141" s="16"/>
      <c r="AC141" s="16"/>
      <c r="AD141" s="16"/>
      <c r="AE141" s="20" t="s">
        <v>720</v>
      </c>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row>
    <row r="142" spans="1:84" x14ac:dyDescent="0.35">
      <c r="A142" s="48"/>
      <c r="B142" s="51"/>
      <c r="C142" s="51"/>
      <c r="D142" s="51"/>
      <c r="E142" s="51"/>
      <c r="F142" s="51"/>
      <c r="G142" s="51"/>
      <c r="H142" s="51"/>
      <c r="I142" s="51"/>
      <c r="J142" s="51"/>
      <c r="K142" s="51"/>
      <c r="L142" s="51"/>
      <c r="M142" s="48"/>
      <c r="N142" s="48"/>
      <c r="O142" s="48"/>
      <c r="P142" s="48"/>
      <c r="Q142" s="48"/>
      <c r="R142" s="48"/>
      <c r="S142" s="48"/>
      <c r="T142" s="48"/>
      <c r="U142" s="48"/>
      <c r="V142" s="48"/>
      <c r="W142" s="48"/>
      <c r="X142" s="48"/>
      <c r="Y142" s="48"/>
      <c r="Z142" s="48"/>
      <c r="AA142" s="16"/>
      <c r="AB142" s="16"/>
      <c r="AC142" s="16"/>
      <c r="AD142" s="16"/>
      <c r="AE142" s="20" t="s">
        <v>724</v>
      </c>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row>
    <row r="143" spans="1:84" x14ac:dyDescent="0.35">
      <c r="A143" s="48"/>
      <c r="B143" s="51"/>
      <c r="C143" s="51"/>
      <c r="D143" s="51"/>
      <c r="E143" s="51"/>
      <c r="F143" s="51"/>
      <c r="G143" s="51"/>
      <c r="H143" s="51"/>
      <c r="I143" s="51"/>
      <c r="J143" s="51"/>
      <c r="K143" s="51"/>
      <c r="L143" s="51"/>
      <c r="M143" s="48"/>
      <c r="N143" s="48"/>
      <c r="O143" s="48"/>
      <c r="P143" s="48"/>
      <c r="Q143" s="48"/>
      <c r="R143" s="48"/>
      <c r="S143" s="48"/>
      <c r="T143" s="48"/>
      <c r="U143" s="48"/>
      <c r="V143" s="48"/>
      <c r="W143" s="48"/>
      <c r="X143" s="48"/>
      <c r="Y143" s="48"/>
      <c r="Z143" s="48"/>
      <c r="AA143" s="16"/>
      <c r="AB143" s="16"/>
      <c r="AC143" s="16"/>
      <c r="AD143" s="16"/>
      <c r="AE143" s="20" t="s">
        <v>736</v>
      </c>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row>
    <row r="144" spans="1:84" x14ac:dyDescent="0.35">
      <c r="A144" s="48"/>
      <c r="B144" s="51"/>
      <c r="C144" s="51"/>
      <c r="D144" s="51"/>
      <c r="E144" s="51"/>
      <c r="F144" s="51"/>
      <c r="G144" s="51"/>
      <c r="H144" s="51"/>
      <c r="I144" s="51"/>
      <c r="J144" s="51"/>
      <c r="K144" s="51"/>
      <c r="L144" s="51"/>
      <c r="M144" s="48"/>
      <c r="N144" s="48"/>
      <c r="O144" s="48"/>
      <c r="P144" s="48"/>
      <c r="Q144" s="48"/>
      <c r="R144" s="48"/>
      <c r="S144" s="48"/>
      <c r="T144" s="48"/>
      <c r="U144" s="48"/>
      <c r="V144" s="48"/>
      <c r="W144" s="48"/>
      <c r="X144" s="48"/>
      <c r="Y144" s="48"/>
      <c r="Z144" s="48"/>
      <c r="AA144" s="16"/>
      <c r="AB144" s="16"/>
      <c r="AC144" s="16"/>
      <c r="AD144" s="16"/>
      <c r="AE144" s="20" t="s">
        <v>739</v>
      </c>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row>
    <row r="145" spans="1:84" x14ac:dyDescent="0.35">
      <c r="A145" s="16"/>
      <c r="B145" s="51"/>
      <c r="C145" s="51"/>
      <c r="D145" s="51"/>
      <c r="E145" s="51"/>
      <c r="F145" s="51"/>
      <c r="G145" s="51"/>
      <c r="H145" s="51"/>
      <c r="I145" s="51"/>
      <c r="J145" s="51"/>
      <c r="K145" s="51"/>
      <c r="L145" s="51"/>
      <c r="M145" s="16"/>
      <c r="N145" s="16"/>
      <c r="O145" s="16"/>
      <c r="P145" s="16"/>
      <c r="Q145" s="16"/>
      <c r="R145" s="16"/>
      <c r="S145" s="16"/>
      <c r="T145" s="16"/>
      <c r="U145" s="16"/>
      <c r="V145" s="16"/>
      <c r="W145" s="16"/>
      <c r="X145" s="16"/>
      <c r="Y145" s="16"/>
      <c r="Z145" s="16"/>
      <c r="AA145" s="16"/>
      <c r="AB145" s="16"/>
      <c r="AC145" s="16"/>
      <c r="AD145" s="16"/>
      <c r="AE145" s="20" t="s">
        <v>743</v>
      </c>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row>
    <row r="146" spans="1:84" x14ac:dyDescent="0.35">
      <c r="A146" s="16"/>
      <c r="B146" s="51"/>
      <c r="C146" s="51"/>
      <c r="D146" s="51"/>
      <c r="E146" s="51"/>
      <c r="F146" s="51"/>
      <c r="G146" s="51"/>
      <c r="H146" s="51"/>
      <c r="I146" s="51"/>
      <c r="J146" s="51"/>
      <c r="K146" s="51"/>
      <c r="L146" s="51"/>
      <c r="M146" s="16"/>
      <c r="N146" s="16"/>
      <c r="O146" s="16"/>
      <c r="P146" s="16"/>
      <c r="Q146" s="16"/>
      <c r="R146" s="16"/>
      <c r="S146" s="16"/>
      <c r="T146" s="16"/>
      <c r="U146" s="16"/>
      <c r="V146" s="16"/>
      <c r="W146" s="16"/>
      <c r="X146" s="16"/>
      <c r="Y146" s="16"/>
      <c r="Z146" s="16"/>
      <c r="AA146" s="16"/>
      <c r="AB146" s="16"/>
      <c r="AC146" s="16"/>
      <c r="AD146" s="16"/>
      <c r="AE146" s="20" t="s">
        <v>747</v>
      </c>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row>
    <row r="147" spans="1:84" x14ac:dyDescent="0.35">
      <c r="A147" s="16"/>
      <c r="B147" s="51"/>
      <c r="C147" s="51"/>
      <c r="D147" s="51"/>
      <c r="E147" s="51"/>
      <c r="F147" s="51"/>
      <c r="G147" s="51"/>
      <c r="H147" s="51"/>
      <c r="I147" s="51"/>
      <c r="J147" s="51"/>
      <c r="K147" s="51"/>
      <c r="L147" s="51"/>
      <c r="M147" s="16"/>
      <c r="N147" s="16"/>
      <c r="O147" s="16"/>
      <c r="P147" s="16"/>
      <c r="Q147" s="16"/>
      <c r="R147" s="16"/>
      <c r="S147" s="16"/>
      <c r="T147" s="16"/>
      <c r="U147" s="16"/>
      <c r="V147" s="16"/>
      <c r="W147" s="16"/>
      <c r="X147" s="16"/>
      <c r="Y147" s="16"/>
      <c r="Z147" s="16"/>
      <c r="AA147" s="16"/>
      <c r="AB147" s="16"/>
      <c r="AC147" s="16"/>
      <c r="AD147" s="16"/>
      <c r="AE147" s="20" t="s">
        <v>754</v>
      </c>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row>
    <row r="148" spans="1:84" x14ac:dyDescent="0.35">
      <c r="A148" s="16"/>
      <c r="B148" s="51"/>
      <c r="C148" s="51"/>
      <c r="D148" s="51"/>
      <c r="E148" s="51"/>
      <c r="F148" s="51"/>
      <c r="G148" s="51"/>
      <c r="H148" s="51"/>
      <c r="I148" s="51"/>
      <c r="J148" s="51"/>
      <c r="K148" s="51"/>
      <c r="L148" s="51"/>
      <c r="M148" s="16"/>
      <c r="N148" s="16"/>
      <c r="O148" s="16"/>
      <c r="P148" s="16"/>
      <c r="Q148" s="16"/>
      <c r="R148" s="16"/>
      <c r="S148" s="16"/>
      <c r="T148" s="16"/>
      <c r="U148" s="16"/>
      <c r="V148" s="16"/>
      <c r="W148" s="16"/>
      <c r="X148" s="16"/>
      <c r="Y148" s="16"/>
      <c r="Z148" s="16"/>
      <c r="AA148" s="16"/>
      <c r="AB148" s="16"/>
      <c r="AC148" s="16"/>
      <c r="AD148" s="16"/>
      <c r="AE148" s="20" t="s">
        <v>758</v>
      </c>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row>
    <row r="149" spans="1:84" x14ac:dyDescent="0.35">
      <c r="A149" s="16"/>
      <c r="B149" s="51"/>
      <c r="C149" s="51"/>
      <c r="D149" s="51"/>
      <c r="E149" s="51"/>
      <c r="F149" s="51"/>
      <c r="G149" s="51"/>
      <c r="H149" s="51"/>
      <c r="I149" s="51"/>
      <c r="J149" s="51"/>
      <c r="K149" s="51"/>
      <c r="L149" s="51"/>
      <c r="M149" s="16"/>
      <c r="N149" s="16"/>
      <c r="O149" s="16"/>
      <c r="P149" s="16"/>
      <c r="Q149" s="16"/>
      <c r="R149" s="16"/>
      <c r="S149" s="16"/>
      <c r="T149" s="16"/>
      <c r="U149" s="16"/>
      <c r="V149" s="16"/>
      <c r="W149" s="16"/>
      <c r="X149" s="16"/>
      <c r="Y149" s="16"/>
      <c r="Z149" s="16"/>
      <c r="AA149" s="16"/>
      <c r="AB149" s="16"/>
      <c r="AC149" s="16"/>
      <c r="AD149" s="16"/>
      <c r="AE149" s="20" t="s">
        <v>766</v>
      </c>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row>
    <row r="150" spans="1:84" x14ac:dyDescent="0.35">
      <c r="A150" s="16"/>
      <c r="B150" s="51"/>
      <c r="C150" s="51"/>
      <c r="D150" s="51"/>
      <c r="E150" s="51"/>
      <c r="F150" s="51"/>
      <c r="G150" s="51"/>
      <c r="H150" s="51"/>
      <c r="I150" s="51"/>
      <c r="J150" s="51"/>
      <c r="K150" s="51"/>
      <c r="L150" s="51"/>
      <c r="M150" s="16"/>
      <c r="N150" s="16"/>
      <c r="O150" s="16"/>
      <c r="P150" s="16"/>
      <c r="Q150" s="16"/>
      <c r="R150" s="16"/>
      <c r="S150" s="16"/>
      <c r="T150" s="16"/>
      <c r="U150" s="16"/>
      <c r="V150" s="16"/>
      <c r="W150" s="16"/>
      <c r="X150" s="16"/>
      <c r="Y150" s="16"/>
      <c r="Z150" s="16"/>
      <c r="AA150" s="16"/>
      <c r="AB150" s="16"/>
      <c r="AC150" s="16"/>
      <c r="AD150" s="16"/>
      <c r="AE150" s="20" t="s">
        <v>773</v>
      </c>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row>
    <row r="151" spans="1:84" x14ac:dyDescent="0.35">
      <c r="A151" s="16"/>
      <c r="B151" s="51"/>
      <c r="C151" s="51"/>
      <c r="D151" s="51"/>
      <c r="E151" s="51"/>
      <c r="F151" s="51"/>
      <c r="G151" s="51"/>
      <c r="H151" s="51"/>
      <c r="I151" s="51"/>
      <c r="J151" s="51"/>
      <c r="K151" s="51"/>
      <c r="L151" s="51"/>
      <c r="M151" s="16"/>
      <c r="N151" s="16"/>
      <c r="O151" s="16"/>
      <c r="P151" s="16"/>
      <c r="Q151" s="16"/>
      <c r="R151" s="16"/>
      <c r="S151" s="16"/>
      <c r="T151" s="16"/>
      <c r="U151" s="16"/>
      <c r="V151" s="16"/>
      <c r="W151" s="16"/>
      <c r="X151" s="16"/>
      <c r="Y151" s="16"/>
      <c r="Z151" s="16"/>
      <c r="AA151" s="16"/>
      <c r="AB151" s="16"/>
      <c r="AC151" s="16"/>
      <c r="AD151" s="16"/>
      <c r="AE151" s="20" t="s">
        <v>784</v>
      </c>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row>
    <row r="152" spans="1:84" x14ac:dyDescent="0.35">
      <c r="A152" s="16"/>
      <c r="B152" s="51"/>
      <c r="C152" s="51"/>
      <c r="D152" s="51"/>
      <c r="E152" s="51"/>
      <c r="F152" s="51"/>
      <c r="G152" s="51"/>
      <c r="H152" s="51"/>
      <c r="I152" s="51"/>
      <c r="J152" s="51"/>
      <c r="K152" s="51"/>
      <c r="L152" s="51"/>
      <c r="M152" s="16"/>
      <c r="N152" s="16"/>
      <c r="O152" s="16"/>
      <c r="P152" s="16"/>
      <c r="Q152" s="16"/>
      <c r="R152" s="16"/>
      <c r="S152" s="16"/>
      <c r="T152" s="16"/>
      <c r="U152" s="16"/>
      <c r="V152" s="16"/>
      <c r="W152" s="16"/>
      <c r="X152" s="16"/>
      <c r="Y152" s="16"/>
      <c r="Z152" s="16"/>
      <c r="AA152" s="16"/>
      <c r="AB152" s="16"/>
      <c r="AC152" s="16"/>
      <c r="AD152" s="16"/>
      <c r="AE152" s="20" t="s">
        <v>788</v>
      </c>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row>
    <row r="153" spans="1:84" x14ac:dyDescent="0.35">
      <c r="A153" s="16"/>
      <c r="B153" s="51"/>
      <c r="C153" s="51"/>
      <c r="D153" s="51"/>
      <c r="E153" s="51"/>
      <c r="F153" s="51"/>
      <c r="G153" s="51"/>
      <c r="H153" s="51"/>
      <c r="I153" s="51"/>
      <c r="J153" s="51"/>
      <c r="K153" s="51"/>
      <c r="L153" s="51"/>
      <c r="M153" s="16"/>
      <c r="N153" s="16"/>
      <c r="O153" s="16"/>
      <c r="P153" s="16"/>
      <c r="Q153" s="16"/>
      <c r="R153" s="16"/>
      <c r="S153" s="16"/>
      <c r="T153" s="16"/>
      <c r="U153" s="16"/>
      <c r="V153" s="16"/>
      <c r="W153" s="16"/>
      <c r="X153" s="16"/>
      <c r="Y153" s="16"/>
      <c r="Z153" s="16"/>
      <c r="AA153" s="16"/>
      <c r="AB153" s="16"/>
      <c r="AC153" s="16"/>
      <c r="AD153" s="16"/>
      <c r="AE153" s="20" t="s">
        <v>792</v>
      </c>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row>
    <row r="154" spans="1:84" x14ac:dyDescent="0.35">
      <c r="A154" s="16"/>
      <c r="B154" s="51"/>
      <c r="C154" s="51"/>
      <c r="D154" s="51"/>
      <c r="E154" s="51"/>
      <c r="F154" s="51"/>
      <c r="G154" s="51"/>
      <c r="H154" s="51"/>
      <c r="I154" s="51"/>
      <c r="J154" s="51"/>
      <c r="K154" s="51"/>
      <c r="L154" s="51"/>
      <c r="M154" s="16"/>
      <c r="N154" s="16"/>
      <c r="O154" s="16"/>
      <c r="P154" s="16"/>
      <c r="Q154" s="16"/>
      <c r="R154" s="16"/>
      <c r="S154" s="16"/>
      <c r="T154" s="16"/>
      <c r="U154" s="16"/>
      <c r="V154" s="16"/>
      <c r="W154" s="16"/>
      <c r="X154" s="16"/>
      <c r="Y154" s="16"/>
      <c r="Z154" s="16"/>
      <c r="AA154" s="16"/>
      <c r="AB154" s="16"/>
      <c r="AC154" s="16"/>
      <c r="AD154" s="16"/>
      <c r="AE154" s="20" t="s">
        <v>796</v>
      </c>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row>
    <row r="155" spans="1:84" x14ac:dyDescent="0.35">
      <c r="A155" s="16"/>
      <c r="B155" s="51"/>
      <c r="C155" s="51"/>
      <c r="D155" s="51"/>
      <c r="E155" s="51"/>
      <c r="F155" s="51"/>
      <c r="G155" s="51"/>
      <c r="H155" s="51"/>
      <c r="I155" s="51"/>
      <c r="J155" s="51"/>
      <c r="K155" s="51"/>
      <c r="L155" s="51"/>
      <c r="M155" s="16"/>
      <c r="N155" s="16"/>
      <c r="O155" s="16"/>
      <c r="P155" s="16"/>
      <c r="Q155" s="16"/>
      <c r="R155" s="16"/>
      <c r="S155" s="16"/>
      <c r="T155" s="16"/>
      <c r="U155" s="16"/>
      <c r="V155" s="16"/>
      <c r="W155" s="16"/>
      <c r="X155" s="16"/>
      <c r="Y155" s="16"/>
      <c r="Z155" s="16"/>
      <c r="AA155" s="16"/>
      <c r="AB155" s="16"/>
      <c r="AC155" s="16"/>
      <c r="AD155" s="16"/>
      <c r="AE155" s="20" t="s">
        <v>800</v>
      </c>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row>
    <row r="156" spans="1:84" x14ac:dyDescent="0.35">
      <c r="A156" s="16"/>
      <c r="B156" s="51"/>
      <c r="C156" s="51"/>
      <c r="D156" s="51"/>
      <c r="E156" s="51"/>
      <c r="F156" s="51"/>
      <c r="G156" s="51"/>
      <c r="H156" s="51"/>
      <c r="I156" s="51"/>
      <c r="J156" s="51"/>
      <c r="K156" s="51"/>
      <c r="L156" s="51"/>
      <c r="M156" s="16"/>
      <c r="N156" s="16"/>
      <c r="O156" s="16"/>
      <c r="P156" s="16"/>
      <c r="Q156" s="16"/>
      <c r="R156" s="16"/>
      <c r="S156" s="16"/>
      <c r="T156" s="16"/>
      <c r="U156" s="16"/>
      <c r="V156" s="16"/>
      <c r="W156" s="16"/>
      <c r="X156" s="16"/>
      <c r="Y156" s="16"/>
      <c r="Z156" s="16"/>
      <c r="AA156" s="16"/>
      <c r="AB156" s="16"/>
      <c r="AC156" s="16"/>
      <c r="AD156" s="16"/>
      <c r="AE156" s="20" t="s">
        <v>811</v>
      </c>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row>
    <row r="157" spans="1:84" x14ac:dyDescent="0.35">
      <c r="A157" s="16"/>
      <c r="B157" s="51"/>
      <c r="C157" s="51"/>
      <c r="D157" s="51"/>
      <c r="E157" s="51"/>
      <c r="F157" s="51"/>
      <c r="G157" s="51"/>
      <c r="H157" s="51"/>
      <c r="I157" s="51"/>
      <c r="J157" s="51"/>
      <c r="K157" s="51"/>
      <c r="L157" s="51"/>
      <c r="M157" s="16"/>
      <c r="N157" s="16"/>
      <c r="O157" s="16"/>
      <c r="P157" s="16"/>
      <c r="Q157" s="16"/>
      <c r="R157" s="16"/>
      <c r="S157" s="16"/>
      <c r="T157" s="16"/>
      <c r="U157" s="16"/>
      <c r="V157" s="16"/>
      <c r="W157" s="16"/>
      <c r="X157" s="16"/>
      <c r="Y157" s="16"/>
      <c r="Z157" s="16"/>
      <c r="AA157" s="16"/>
      <c r="AB157" s="16"/>
      <c r="AC157" s="16"/>
      <c r="AD157" s="16"/>
      <c r="AE157" s="20" t="s">
        <v>815</v>
      </c>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row>
    <row r="158" spans="1:84" x14ac:dyDescent="0.35">
      <c r="A158" s="16"/>
      <c r="B158" s="51"/>
      <c r="C158" s="51"/>
      <c r="D158" s="51"/>
      <c r="E158" s="51"/>
      <c r="F158" s="51"/>
      <c r="G158" s="51"/>
      <c r="H158" s="51"/>
      <c r="I158" s="51"/>
      <c r="J158" s="51"/>
      <c r="K158" s="51"/>
      <c r="L158" s="51"/>
      <c r="M158" s="16"/>
      <c r="N158" s="16"/>
      <c r="O158" s="16"/>
      <c r="P158" s="16"/>
      <c r="Q158" s="16"/>
      <c r="R158" s="16"/>
      <c r="S158" s="16"/>
      <c r="T158" s="16"/>
      <c r="U158" s="16"/>
      <c r="V158" s="16"/>
      <c r="W158" s="16"/>
      <c r="X158" s="16"/>
      <c r="Y158" s="16"/>
      <c r="Z158" s="16"/>
      <c r="AA158" s="16"/>
      <c r="AB158" s="16"/>
      <c r="AC158" s="16"/>
      <c r="AD158" s="16"/>
      <c r="AE158" s="20" t="s">
        <v>819</v>
      </c>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row>
    <row r="159" spans="1:84" x14ac:dyDescent="0.35">
      <c r="A159" s="16"/>
      <c r="B159" s="51"/>
      <c r="C159" s="51"/>
      <c r="D159" s="51"/>
      <c r="E159" s="51"/>
      <c r="F159" s="51"/>
      <c r="G159" s="51"/>
      <c r="H159" s="51"/>
      <c r="I159" s="51"/>
      <c r="J159" s="51"/>
      <c r="K159" s="51"/>
      <c r="L159" s="51"/>
      <c r="M159" s="16"/>
      <c r="N159" s="16"/>
      <c r="O159" s="16"/>
      <c r="P159" s="16"/>
      <c r="Q159" s="16"/>
      <c r="R159" s="16"/>
      <c r="S159" s="16"/>
      <c r="T159" s="16"/>
      <c r="U159" s="16"/>
      <c r="V159" s="16"/>
      <c r="W159" s="16"/>
      <c r="X159" s="16"/>
      <c r="Y159" s="16"/>
      <c r="Z159" s="16"/>
      <c r="AA159" s="16"/>
      <c r="AB159" s="16"/>
      <c r="AC159" s="16"/>
      <c r="AD159" s="16"/>
      <c r="AE159" s="20" t="s">
        <v>823</v>
      </c>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row>
    <row r="160" spans="1:84" x14ac:dyDescent="0.35">
      <c r="A160" s="16"/>
      <c r="B160" s="51"/>
      <c r="C160" s="51"/>
      <c r="D160" s="51"/>
      <c r="E160" s="51"/>
      <c r="F160" s="51"/>
      <c r="G160" s="51"/>
      <c r="H160" s="51"/>
      <c r="I160" s="51"/>
      <c r="J160" s="51"/>
      <c r="K160" s="51"/>
      <c r="L160" s="51"/>
      <c r="M160" s="16"/>
      <c r="N160" s="16"/>
      <c r="O160" s="16"/>
      <c r="P160" s="16"/>
      <c r="Q160" s="16"/>
      <c r="R160" s="16"/>
      <c r="S160" s="16"/>
      <c r="T160" s="16"/>
      <c r="U160" s="16"/>
      <c r="V160" s="16"/>
      <c r="W160" s="16"/>
      <c r="X160" s="16"/>
      <c r="Y160" s="16"/>
      <c r="Z160" s="16"/>
      <c r="AA160" s="16"/>
      <c r="AB160" s="16"/>
      <c r="AC160" s="16"/>
      <c r="AD160" s="16"/>
      <c r="AE160" s="20" t="s">
        <v>826</v>
      </c>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row>
    <row r="161" spans="1:84" x14ac:dyDescent="0.35">
      <c r="A161" s="16"/>
      <c r="B161" s="51"/>
      <c r="C161" s="51"/>
      <c r="D161" s="51"/>
      <c r="E161" s="51"/>
      <c r="F161" s="51"/>
      <c r="G161" s="51"/>
      <c r="H161" s="51"/>
      <c r="I161" s="51"/>
      <c r="J161" s="51"/>
      <c r="K161" s="51"/>
      <c r="L161" s="51"/>
      <c r="M161" s="16"/>
      <c r="N161" s="16"/>
      <c r="O161" s="16"/>
      <c r="P161" s="16"/>
      <c r="Q161" s="16"/>
      <c r="R161" s="16"/>
      <c r="S161" s="16"/>
      <c r="T161" s="16"/>
      <c r="U161" s="16"/>
      <c r="V161" s="16"/>
      <c r="W161" s="16"/>
      <c r="X161" s="16"/>
      <c r="Y161" s="16"/>
      <c r="Z161" s="16"/>
      <c r="AA161" s="16"/>
      <c r="AB161" s="16"/>
      <c r="AC161" s="16"/>
      <c r="AD161" s="16"/>
      <c r="AE161" s="20" t="s">
        <v>830</v>
      </c>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row>
    <row r="162" spans="1:84" x14ac:dyDescent="0.35">
      <c r="A162" s="16"/>
      <c r="B162" s="51"/>
      <c r="C162" s="51"/>
      <c r="D162" s="51"/>
      <c r="E162" s="51"/>
      <c r="F162" s="51"/>
      <c r="G162" s="51"/>
      <c r="H162" s="51"/>
      <c r="I162" s="51"/>
      <c r="J162" s="51"/>
      <c r="K162" s="51"/>
      <c r="L162" s="51"/>
      <c r="M162" s="16"/>
      <c r="N162" s="16"/>
      <c r="O162" s="16"/>
      <c r="P162" s="16"/>
      <c r="Q162" s="16"/>
      <c r="R162" s="16"/>
      <c r="S162" s="16"/>
      <c r="T162" s="16"/>
      <c r="U162" s="16"/>
      <c r="V162" s="16"/>
      <c r="W162" s="16"/>
      <c r="X162" s="16"/>
      <c r="Y162" s="16"/>
      <c r="Z162" s="16"/>
      <c r="AA162" s="16"/>
      <c r="AB162" s="16"/>
      <c r="AC162" s="16"/>
      <c r="AD162" s="16"/>
      <c r="AE162" s="20" t="s">
        <v>837</v>
      </c>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row>
    <row r="163" spans="1:84" x14ac:dyDescent="0.35">
      <c r="A163" s="16"/>
      <c r="B163" s="51"/>
      <c r="C163" s="51"/>
      <c r="D163" s="51"/>
      <c r="E163" s="51"/>
      <c r="F163" s="51"/>
      <c r="G163" s="51"/>
      <c r="H163" s="51"/>
      <c r="I163" s="51"/>
      <c r="J163" s="51"/>
      <c r="K163" s="51"/>
      <c r="L163" s="51"/>
      <c r="M163" s="16"/>
      <c r="N163" s="16"/>
      <c r="O163" s="16"/>
      <c r="P163" s="16"/>
      <c r="Q163" s="16"/>
      <c r="R163" s="16"/>
      <c r="S163" s="16"/>
      <c r="T163" s="16"/>
      <c r="U163" s="16"/>
      <c r="V163" s="16"/>
      <c r="W163" s="16"/>
      <c r="X163" s="16"/>
      <c r="Y163" s="16"/>
      <c r="Z163" s="16"/>
      <c r="AA163" s="16"/>
      <c r="AB163" s="16"/>
      <c r="AC163" s="16"/>
      <c r="AD163" s="16"/>
      <c r="AE163" s="20" t="s">
        <v>841</v>
      </c>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row>
    <row r="164" spans="1:84" x14ac:dyDescent="0.35">
      <c r="A164" s="16"/>
      <c r="B164" s="51"/>
      <c r="C164" s="51"/>
      <c r="D164" s="51"/>
      <c r="E164" s="51"/>
      <c r="F164" s="51"/>
      <c r="G164" s="51"/>
      <c r="H164" s="51"/>
      <c r="I164" s="51"/>
      <c r="J164" s="51"/>
      <c r="K164" s="51"/>
      <c r="L164" s="51"/>
      <c r="M164" s="16"/>
      <c r="N164" s="16"/>
      <c r="O164" s="16"/>
      <c r="P164" s="16"/>
      <c r="Q164" s="16"/>
      <c r="R164" s="16"/>
      <c r="S164" s="16"/>
      <c r="T164" s="16"/>
      <c r="U164" s="16"/>
      <c r="V164" s="16"/>
      <c r="W164" s="16"/>
      <c r="X164" s="16"/>
      <c r="Y164" s="16"/>
      <c r="Z164" s="16"/>
      <c r="AA164" s="16"/>
      <c r="AB164" s="16"/>
      <c r="AC164" s="16"/>
      <c r="AD164" s="16"/>
      <c r="AE164" s="20" t="s">
        <v>849</v>
      </c>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row>
    <row r="165" spans="1:84" x14ac:dyDescent="0.35">
      <c r="A165" s="16"/>
      <c r="B165" s="51"/>
      <c r="C165" s="51"/>
      <c r="D165" s="51"/>
      <c r="E165" s="51"/>
      <c r="F165" s="51"/>
      <c r="G165" s="51"/>
      <c r="H165" s="51"/>
      <c r="I165" s="51"/>
      <c r="J165" s="51"/>
      <c r="K165" s="51"/>
      <c r="L165" s="51"/>
      <c r="M165" s="16"/>
      <c r="N165" s="16"/>
      <c r="O165" s="16"/>
      <c r="P165" s="16"/>
      <c r="Q165" s="16"/>
      <c r="R165" s="16"/>
      <c r="S165" s="16"/>
      <c r="T165" s="16"/>
      <c r="U165" s="16"/>
      <c r="V165" s="16"/>
      <c r="W165" s="16"/>
      <c r="X165" s="16"/>
      <c r="Y165" s="16"/>
      <c r="Z165" s="16"/>
      <c r="AA165" s="16"/>
      <c r="AB165" s="16"/>
      <c r="AC165" s="16"/>
      <c r="AD165" s="16"/>
      <c r="AE165" s="20" t="s">
        <v>853</v>
      </c>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row>
    <row r="166" spans="1:84" x14ac:dyDescent="0.35">
      <c r="A166" s="16"/>
      <c r="B166" s="51"/>
      <c r="C166" s="51"/>
      <c r="D166" s="51"/>
      <c r="E166" s="51"/>
      <c r="F166" s="51"/>
      <c r="G166" s="51"/>
      <c r="H166" s="51"/>
      <c r="I166" s="51"/>
      <c r="J166" s="51"/>
      <c r="K166" s="51"/>
      <c r="L166" s="51"/>
      <c r="M166" s="16"/>
      <c r="N166" s="16"/>
      <c r="O166" s="16"/>
      <c r="P166" s="16"/>
      <c r="Q166" s="16"/>
      <c r="R166" s="16"/>
      <c r="S166" s="16"/>
      <c r="T166" s="16"/>
      <c r="U166" s="16"/>
      <c r="V166" s="16"/>
      <c r="W166" s="16"/>
      <c r="X166" s="16"/>
      <c r="Y166" s="16"/>
      <c r="Z166" s="16"/>
      <c r="AA166" s="16"/>
      <c r="AB166" s="16"/>
      <c r="AC166" s="16"/>
      <c r="AD166" s="16"/>
      <c r="AE166" s="20" t="s">
        <v>857</v>
      </c>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row>
    <row r="167" spans="1:84" x14ac:dyDescent="0.35">
      <c r="A167" s="16"/>
      <c r="B167" s="51"/>
      <c r="C167" s="51"/>
      <c r="D167" s="51"/>
      <c r="E167" s="51"/>
      <c r="F167" s="51"/>
      <c r="G167" s="51"/>
      <c r="H167" s="51"/>
      <c r="I167" s="51"/>
      <c r="J167" s="51"/>
      <c r="K167" s="51"/>
      <c r="L167" s="51"/>
      <c r="M167" s="16"/>
      <c r="N167" s="16"/>
      <c r="O167" s="16"/>
      <c r="P167" s="16"/>
      <c r="Q167" s="16"/>
      <c r="R167" s="16"/>
      <c r="S167" s="16"/>
      <c r="T167" s="16"/>
      <c r="U167" s="16"/>
      <c r="V167" s="16"/>
      <c r="W167" s="16"/>
      <c r="X167" s="16"/>
      <c r="Y167" s="16"/>
      <c r="Z167" s="16"/>
      <c r="AA167" s="16"/>
      <c r="AB167" s="16"/>
      <c r="AC167" s="16"/>
      <c r="AD167" s="16"/>
      <c r="AE167" s="20" t="s">
        <v>864</v>
      </c>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row>
    <row r="168" spans="1:84" x14ac:dyDescent="0.35">
      <c r="A168" s="16"/>
      <c r="B168" s="51"/>
      <c r="C168" s="51"/>
      <c r="D168" s="51"/>
      <c r="E168" s="51"/>
      <c r="F168" s="51"/>
      <c r="G168" s="51"/>
      <c r="H168" s="51"/>
      <c r="I168" s="51"/>
      <c r="J168" s="51"/>
      <c r="K168" s="51"/>
      <c r="L168" s="51"/>
      <c r="M168" s="16"/>
      <c r="N168" s="16"/>
      <c r="O168" s="16"/>
      <c r="P168" s="16"/>
      <c r="Q168" s="16"/>
      <c r="R168" s="16"/>
      <c r="S168" s="16"/>
      <c r="T168" s="16"/>
      <c r="U168" s="16"/>
      <c r="V168" s="16"/>
      <c r="W168" s="16"/>
      <c r="X168" s="16"/>
      <c r="Y168" s="16"/>
      <c r="Z168" s="16"/>
      <c r="AA168" s="16"/>
      <c r="AB168" s="16"/>
      <c r="AC168" s="16"/>
      <c r="AD168" s="16"/>
      <c r="AE168" s="20" t="s">
        <v>872</v>
      </c>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row>
    <row r="169" spans="1:84" x14ac:dyDescent="0.35">
      <c r="A169" s="16"/>
      <c r="B169" s="51"/>
      <c r="C169" s="51"/>
      <c r="D169" s="51"/>
      <c r="E169" s="51"/>
      <c r="F169" s="51"/>
      <c r="G169" s="51"/>
      <c r="H169" s="51"/>
      <c r="I169" s="51"/>
      <c r="J169" s="51"/>
      <c r="K169" s="51"/>
      <c r="L169" s="51"/>
      <c r="M169" s="16"/>
      <c r="N169" s="16"/>
      <c r="O169" s="16"/>
      <c r="P169" s="16"/>
      <c r="Q169" s="16"/>
      <c r="R169" s="16"/>
      <c r="S169" s="16"/>
      <c r="T169" s="16"/>
      <c r="U169" s="16"/>
      <c r="V169" s="16"/>
      <c r="W169" s="16"/>
      <c r="X169" s="16"/>
      <c r="Y169" s="16"/>
      <c r="Z169" s="16"/>
      <c r="AA169" s="16"/>
      <c r="AB169" s="16"/>
      <c r="AC169" s="16"/>
      <c r="AD169" s="16"/>
      <c r="AE169" s="20" t="s">
        <v>876</v>
      </c>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row>
    <row r="170" spans="1:84" x14ac:dyDescent="0.35">
      <c r="A170" s="16"/>
      <c r="B170" s="51"/>
      <c r="C170" s="51"/>
      <c r="D170" s="51"/>
      <c r="E170" s="51"/>
      <c r="F170" s="51"/>
      <c r="G170" s="51"/>
      <c r="H170" s="51"/>
      <c r="I170" s="51"/>
      <c r="J170" s="51"/>
      <c r="K170" s="51"/>
      <c r="L170" s="51"/>
      <c r="M170" s="16"/>
      <c r="N170" s="16"/>
      <c r="O170" s="16"/>
      <c r="P170" s="16"/>
      <c r="Q170" s="16"/>
      <c r="R170" s="16"/>
      <c r="S170" s="16"/>
      <c r="T170" s="16"/>
      <c r="U170" s="16"/>
      <c r="V170" s="16"/>
      <c r="W170" s="16"/>
      <c r="X170" s="16"/>
      <c r="Y170" s="16"/>
      <c r="Z170" s="16"/>
      <c r="AA170" s="16"/>
      <c r="AB170" s="16"/>
      <c r="AC170" s="16"/>
      <c r="AD170" s="16"/>
      <c r="AE170" s="20" t="s">
        <v>880</v>
      </c>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row>
    <row r="171" spans="1:84" x14ac:dyDescent="0.35">
      <c r="A171" s="16"/>
      <c r="B171" s="51"/>
      <c r="C171" s="51"/>
      <c r="D171" s="51"/>
      <c r="E171" s="51"/>
      <c r="F171" s="51"/>
      <c r="G171" s="51"/>
      <c r="H171" s="51"/>
      <c r="I171" s="51"/>
      <c r="J171" s="51"/>
      <c r="K171" s="51"/>
      <c r="L171" s="51"/>
      <c r="M171" s="16"/>
      <c r="N171" s="16"/>
      <c r="O171" s="16"/>
      <c r="P171" s="16"/>
      <c r="Q171" s="16"/>
      <c r="R171" s="16"/>
      <c r="S171" s="16"/>
      <c r="T171" s="16"/>
      <c r="U171" s="16"/>
      <c r="V171" s="16"/>
      <c r="W171" s="16"/>
      <c r="X171" s="16"/>
      <c r="Y171" s="16"/>
      <c r="Z171" s="16"/>
      <c r="AA171" s="16"/>
      <c r="AB171" s="16"/>
      <c r="AC171" s="16"/>
      <c r="AD171" s="16"/>
      <c r="AE171" s="20" t="s">
        <v>887</v>
      </c>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row>
    <row r="172" spans="1:84"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20" t="s">
        <v>894</v>
      </c>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row>
    <row r="173" spans="1:84"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20" t="s">
        <v>897</v>
      </c>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row>
    <row r="174" spans="1:84"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20" t="s">
        <v>900</v>
      </c>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row>
    <row r="175" spans="1:84"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20" t="s">
        <v>908</v>
      </c>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row>
    <row r="176" spans="1:84"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20" t="s">
        <v>912</v>
      </c>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row>
    <row r="177" spans="1:84"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20" t="s">
        <v>918</v>
      </c>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row>
    <row r="178" spans="1:84"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20" t="s">
        <v>922</v>
      </c>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row>
    <row r="179" spans="1:84"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20" t="s">
        <v>926</v>
      </c>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row>
    <row r="180" spans="1:84"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20" t="s">
        <v>930</v>
      </c>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row>
    <row r="181" spans="1:84"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20" t="s">
        <v>937</v>
      </c>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row>
    <row r="182" spans="1:84"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20" t="s">
        <v>941</v>
      </c>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row>
    <row r="183" spans="1:84"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20" t="s">
        <v>949</v>
      </c>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row>
    <row r="184" spans="1:84"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20" t="s">
        <v>953</v>
      </c>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row>
    <row r="185" spans="1:84"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20" t="s">
        <v>957</v>
      </c>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row>
    <row r="186" spans="1:84"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20" t="s">
        <v>961</v>
      </c>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row>
    <row r="187" spans="1:84"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20" t="s">
        <v>965</v>
      </c>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row>
    <row r="188" spans="1:84"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20" t="s">
        <v>972</v>
      </c>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row>
    <row r="189" spans="1:84"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20" t="s">
        <v>980</v>
      </c>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row>
    <row r="190" spans="1:84"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20" t="s">
        <v>984</v>
      </c>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row>
    <row r="191" spans="1:84"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20" t="s">
        <v>988</v>
      </c>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row>
    <row r="192" spans="1:84"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20" t="s">
        <v>992</v>
      </c>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row>
    <row r="193" spans="1:84"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20" t="s">
        <v>996</v>
      </c>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row>
    <row r="194" spans="1:84"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20" t="s">
        <v>1000</v>
      </c>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row>
    <row r="195" spans="1:84"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20" t="s">
        <v>1003</v>
      </c>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row>
    <row r="196" spans="1:84"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20" t="s">
        <v>1010</v>
      </c>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row>
    <row r="197" spans="1:84"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20" t="s">
        <v>1013</v>
      </c>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row>
    <row r="198" spans="1:84"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20" t="s">
        <v>1016</v>
      </c>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row>
    <row r="199" spans="1:84"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20" t="s">
        <v>1020</v>
      </c>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row>
    <row r="200" spans="1:84"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20" t="s">
        <v>1028</v>
      </c>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row>
    <row r="201" spans="1:84"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20" t="s">
        <v>1032</v>
      </c>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row>
    <row r="202" spans="1:84"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20" t="s">
        <v>1035</v>
      </c>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row>
    <row r="203" spans="1:84"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20" t="s">
        <v>1039</v>
      </c>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row>
    <row r="204" spans="1:84"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20" t="s">
        <v>1042</v>
      </c>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row>
    <row r="205" spans="1:84"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20" t="s">
        <v>1045</v>
      </c>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row>
    <row r="206" spans="1:84"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20" t="s">
        <v>1053</v>
      </c>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row>
    <row r="207" spans="1:84"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20" t="s">
        <v>1056</v>
      </c>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row>
    <row r="208" spans="1:84"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20" t="s">
        <v>1060</v>
      </c>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row>
    <row r="209" spans="1:84"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20" t="s">
        <v>1064</v>
      </c>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row>
    <row r="210" spans="1:84"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20" t="s">
        <v>1067</v>
      </c>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row>
    <row r="211" spans="1:84"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20" t="s">
        <v>1071</v>
      </c>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row>
    <row r="212" spans="1:84"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20" t="s">
        <v>1074</v>
      </c>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row>
    <row r="213" spans="1:84"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20" t="s">
        <v>1081</v>
      </c>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row>
    <row r="214" spans="1:84"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20" t="s">
        <v>1085</v>
      </c>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row>
    <row r="215" spans="1:84"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20" t="s">
        <v>1089</v>
      </c>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row>
    <row r="216" spans="1:84"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20" t="s">
        <v>1097</v>
      </c>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row>
    <row r="217" spans="1:84"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20" t="s">
        <v>1100</v>
      </c>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row>
    <row r="218" spans="1:84"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20" t="s">
        <v>1108</v>
      </c>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row>
    <row r="219" spans="1:84"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20" t="s">
        <v>1112</v>
      </c>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row>
    <row r="220" spans="1:84"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20" t="s">
        <v>1116</v>
      </c>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row>
    <row r="221" spans="1:84"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20" t="s">
        <v>1120</v>
      </c>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row>
    <row r="222" spans="1:84"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20" t="s">
        <v>1127</v>
      </c>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row>
    <row r="223" spans="1:84"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20" t="s">
        <v>1138</v>
      </c>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row>
    <row r="224" spans="1:84"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20" t="s">
        <v>1145</v>
      </c>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row>
    <row r="225" spans="1:84"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20" t="s">
        <v>1149</v>
      </c>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row>
    <row r="226" spans="1:84"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20" t="s">
        <v>1153</v>
      </c>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row>
    <row r="227" spans="1:84"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20" t="s">
        <v>1156</v>
      </c>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row>
    <row r="228" spans="1:84"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20" t="s">
        <v>1159</v>
      </c>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row>
    <row r="229" spans="1:84"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20" t="s">
        <v>1163</v>
      </c>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row>
    <row r="230" spans="1:84"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20" t="s">
        <v>1167</v>
      </c>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row>
    <row r="231" spans="1:84"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20" t="s">
        <v>1171</v>
      </c>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row>
    <row r="232" spans="1:84"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20" t="s">
        <v>1174</v>
      </c>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row>
    <row r="233" spans="1:84"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20" t="s">
        <v>1178</v>
      </c>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row>
    <row r="234" spans="1:84"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20" t="s">
        <v>1186</v>
      </c>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row>
    <row r="235" spans="1:84"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20" t="s">
        <v>1190</v>
      </c>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row>
    <row r="236" spans="1:84"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20" t="s">
        <v>1194</v>
      </c>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row>
    <row r="237" spans="1:84"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20" t="s">
        <v>1198</v>
      </c>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row>
    <row r="238" spans="1:84"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20" t="s">
        <v>1205</v>
      </c>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row>
    <row r="239" spans="1:84"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20" t="s">
        <v>1212</v>
      </c>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row>
    <row r="240" spans="1:84"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20" t="s">
        <v>1216</v>
      </c>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row>
    <row r="241" spans="1:84"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20" t="s">
        <v>1223</v>
      </c>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row>
    <row r="242" spans="1:84"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20" t="s">
        <v>1230</v>
      </c>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row>
    <row r="243" spans="1:84"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20" t="s">
        <v>1242</v>
      </c>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row>
    <row r="244" spans="1:84"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20" t="s">
        <v>1246</v>
      </c>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row>
    <row r="245" spans="1:84"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20" t="s">
        <v>1250</v>
      </c>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row>
    <row r="246" spans="1:84"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20" t="s">
        <v>1265</v>
      </c>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row>
    <row r="247" spans="1:84"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20" t="s">
        <v>1268</v>
      </c>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row>
    <row r="248" spans="1:84"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20" t="s">
        <v>1272</v>
      </c>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row>
    <row r="249" spans="1:84"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20" t="s">
        <v>1276</v>
      </c>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row>
    <row r="250" spans="1:84"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20" t="s">
        <v>1280</v>
      </c>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row>
    <row r="251" spans="1:84"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20" t="s">
        <v>1288</v>
      </c>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row>
    <row r="252" spans="1:84"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20" t="s">
        <v>1292</v>
      </c>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row>
    <row r="253" spans="1:84"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20" t="s">
        <v>1296</v>
      </c>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row>
    <row r="254" spans="1:84"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20" t="s">
        <v>1300</v>
      </c>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row>
    <row r="255" spans="1:84"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20" t="s">
        <v>1304</v>
      </c>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row>
    <row r="256" spans="1:84"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20" t="s">
        <v>1319</v>
      </c>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row>
    <row r="257" spans="1:84"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20" t="s">
        <v>1334</v>
      </c>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row>
    <row r="258" spans="1:84"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20" t="s">
        <v>1341</v>
      </c>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row>
    <row r="259" spans="1:84"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20" t="s">
        <v>1344</v>
      </c>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row>
    <row r="260" spans="1:84"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20" t="s">
        <v>1348</v>
      </c>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row>
    <row r="261" spans="1:84"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20" t="s">
        <v>1351</v>
      </c>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row>
    <row r="262" spans="1:84"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20" t="s">
        <v>1355</v>
      </c>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row>
    <row r="263" spans="1:84"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20" t="s">
        <v>1359</v>
      </c>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row>
    <row r="264" spans="1:84"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20" t="s">
        <v>1367</v>
      </c>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row>
    <row r="265" spans="1:84"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20" t="s">
        <v>1371</v>
      </c>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row>
    <row r="266" spans="1:84"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20" t="s">
        <v>1375</v>
      </c>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row>
    <row r="267" spans="1:84"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20" t="s">
        <v>1379</v>
      </c>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row>
    <row r="268" spans="1:84"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20" t="s">
        <v>1383</v>
      </c>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row>
    <row r="269" spans="1:84" x14ac:dyDescent="0.3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20" t="s">
        <v>1387</v>
      </c>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row>
    <row r="270" spans="1:84" x14ac:dyDescent="0.3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20" t="s">
        <v>1391</v>
      </c>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row>
    <row r="271" spans="1:84" x14ac:dyDescent="0.3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20" t="s">
        <v>1395</v>
      </c>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row>
    <row r="272" spans="1:84" x14ac:dyDescent="0.3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20" t="s">
        <v>1403</v>
      </c>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row>
    <row r="273" spans="1:84" x14ac:dyDescent="0.3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20" t="s">
        <v>1411</v>
      </c>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row>
    <row r="274" spans="1:84" x14ac:dyDescent="0.3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20" t="s">
        <v>1415</v>
      </c>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row>
    <row r="275" spans="1:84" x14ac:dyDescent="0.3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20" t="s">
        <v>1419</v>
      </c>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row>
    <row r="276" spans="1:84" x14ac:dyDescent="0.3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20" t="s">
        <v>1427</v>
      </c>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row>
    <row r="277" spans="1:84" x14ac:dyDescent="0.3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20" t="s">
        <v>1435</v>
      </c>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row>
    <row r="278" spans="1:84" x14ac:dyDescent="0.3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20" t="s">
        <v>1439</v>
      </c>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row>
    <row r="279" spans="1:84" x14ac:dyDescent="0.3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20" t="s">
        <v>1443</v>
      </c>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row>
    <row r="280" spans="1:84" x14ac:dyDescent="0.3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20" t="s">
        <v>1446</v>
      </c>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row>
    <row r="281" spans="1:84" x14ac:dyDescent="0.3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20" t="s">
        <v>1449</v>
      </c>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row>
    <row r="282" spans="1:84" x14ac:dyDescent="0.3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20" t="s">
        <v>1456</v>
      </c>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row>
    <row r="283" spans="1:84" x14ac:dyDescent="0.3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20" t="s">
        <v>1464</v>
      </c>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row>
    <row r="284" spans="1:84" x14ac:dyDescent="0.3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20" t="s">
        <v>1467</v>
      </c>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row>
    <row r="285" spans="1:84" x14ac:dyDescent="0.3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20" t="s">
        <v>1470</v>
      </c>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row>
    <row r="286" spans="1:84" x14ac:dyDescent="0.3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20" t="s">
        <v>1478</v>
      </c>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row>
    <row r="287" spans="1:84" x14ac:dyDescent="0.3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20" t="s">
        <v>1486</v>
      </c>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row>
    <row r="288" spans="1:84" x14ac:dyDescent="0.3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20" t="s">
        <v>1494</v>
      </c>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row>
    <row r="289" spans="1:84" x14ac:dyDescent="0.3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20" t="s">
        <v>1498</v>
      </c>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row>
    <row r="290" spans="1:84" x14ac:dyDescent="0.3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20" t="s">
        <v>1505</v>
      </c>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row>
    <row r="291" spans="1:84" x14ac:dyDescent="0.3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20" t="s">
        <v>1509</v>
      </c>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row>
    <row r="292" spans="1:84" x14ac:dyDescent="0.3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20" t="s">
        <v>1520</v>
      </c>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row>
    <row r="293" spans="1:84" x14ac:dyDescent="0.3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20" t="s">
        <v>1527</v>
      </c>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row>
    <row r="294" spans="1:84" x14ac:dyDescent="0.3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20" t="s">
        <v>1535</v>
      </c>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row>
    <row r="295" spans="1:84" x14ac:dyDescent="0.3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20" t="s">
        <v>1538</v>
      </c>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row>
    <row r="296" spans="1:84" x14ac:dyDescent="0.3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20" t="s">
        <v>1542</v>
      </c>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row>
    <row r="297" spans="1:84" x14ac:dyDescent="0.3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20" t="s">
        <v>1550</v>
      </c>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row>
    <row r="298" spans="1:84" x14ac:dyDescent="0.3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20" t="s">
        <v>1554</v>
      </c>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row>
    <row r="299" spans="1:84"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20" t="s">
        <v>1557</v>
      </c>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row>
    <row r="300" spans="1:84" x14ac:dyDescent="0.3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20" t="s">
        <v>1561</v>
      </c>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row>
    <row r="301" spans="1:84" x14ac:dyDescent="0.3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20" t="s">
        <v>1565</v>
      </c>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row>
    <row r="302" spans="1:84" x14ac:dyDescent="0.3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20" t="s">
        <v>1569</v>
      </c>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row>
    <row r="303" spans="1:84" x14ac:dyDescent="0.3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20" t="s">
        <v>1575</v>
      </c>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row>
    <row r="304" spans="1:84" x14ac:dyDescent="0.3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20" t="s">
        <v>1579</v>
      </c>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row>
    <row r="305" spans="1:84" x14ac:dyDescent="0.3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20" t="s">
        <v>1583</v>
      </c>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row>
    <row r="306" spans="1:84" x14ac:dyDescent="0.3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20" t="s">
        <v>1591</v>
      </c>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row>
  </sheetData>
  <dataConsolidate/>
  <mergeCells count="21">
    <mergeCell ref="K37:L37"/>
    <mergeCell ref="B39:E39"/>
    <mergeCell ref="J39:L39"/>
    <mergeCell ref="C35:G35"/>
    <mergeCell ref="C36:G36"/>
    <mergeCell ref="C37:G37"/>
    <mergeCell ref="I11:L13"/>
    <mergeCell ref="L3:L5"/>
    <mergeCell ref="B6:C8"/>
    <mergeCell ref="B11:D13"/>
    <mergeCell ref="T4:V4"/>
    <mergeCell ref="M6:O8"/>
    <mergeCell ref="P6:R8"/>
    <mergeCell ref="T6:V8"/>
    <mergeCell ref="J3:K5"/>
    <mergeCell ref="E11:H13"/>
    <mergeCell ref="B1:D4"/>
    <mergeCell ref="E1:L2"/>
    <mergeCell ref="E3:H5"/>
    <mergeCell ref="I3:I5"/>
    <mergeCell ref="E10:L10"/>
  </mergeCells>
  <dataValidations count="26">
    <dataValidation type="list" allowBlank="1" showInputMessage="1" showErrorMessage="1" sqref="A53" xr:uid="{00000000-0002-0000-0300-000000000000}">
      <formula1>INDIRECT(SUBSTITUTE(#REF!," ","_"))</formula1>
    </dataValidation>
    <dataValidation type="list" allowBlank="1" showInputMessage="1" showErrorMessage="1" sqref="A52 A54" xr:uid="{00000000-0002-0000-0300-000001000000}">
      <formula1>INDIRECT(SUBSTITUTE(I2," ","_"))</formula1>
    </dataValidation>
    <dataValidation type="list" allowBlank="1" showInputMessage="1" showErrorMessage="1" sqref="O44 O35:O37" xr:uid="{00000000-0002-0000-0300-000002000000}">
      <formula1>INDIRECT(#REF!)</formula1>
    </dataValidation>
    <dataValidation type="list" allowBlank="1" showInputMessage="1" showErrorMessage="1" sqref="O38:O43" xr:uid="{00000000-0002-0000-0300-000003000000}">
      <formula1>INDIRECT(D9)</formula1>
    </dataValidation>
    <dataValidation type="list" allowBlank="1" showInputMessage="1" showErrorMessage="1" sqref="G39" xr:uid="{00000000-0002-0000-0300-000004000000}">
      <formula1>status</formula1>
    </dataValidation>
    <dataValidation allowBlank="1" showInputMessage="1" showErrorMessage="1" promptTitle="Benefice Reference" prompt="The spreadsheet will complete this information once a Benefice is picked from the above box" sqref="E11" xr:uid="{00000000-0002-0000-0300-000005000000}"/>
    <dataValidation type="list" allowBlank="1" showInputMessage="1" showErrorMessage="1" promptTitle="Additonal Details" prompt="Please select the service from the list._x000a_The fees to the right should now update automatically._x000a_" sqref="E16" xr:uid="{00000000-0002-0000-0300-000006000000}">
      <formula1>INDIRECT(D16)</formula1>
    </dataValidation>
    <dataValidation type="list" allowBlank="1" showInputMessage="1" showErrorMessage="1" sqref="F24:F34" xr:uid="{00000000-0002-0000-0300-000007000000}">
      <formula1>INDIRECT(SUBSTITUTE(C6," ","_"))</formula1>
    </dataValidation>
    <dataValidation type="list" allowBlank="1" showInputMessage="1" showErrorMessage="1" sqref="F23" xr:uid="{00000000-0002-0000-0300-000008000000}">
      <formula1>INDIRECT(SUBSTITUTE(C6," ","_"))</formula1>
    </dataValidation>
    <dataValidation type="list" allowBlank="1" showInputMessage="1" showErrorMessage="1" sqref="F22" xr:uid="{00000000-0002-0000-0300-000009000000}">
      <formula1>INDIRECT(SUBSTITUTE(C6," ","_"))</formula1>
    </dataValidation>
    <dataValidation type="list" allowBlank="1" showInputMessage="1" showErrorMessage="1" sqref="F21" xr:uid="{00000000-0002-0000-0300-00000A000000}">
      <formula1>INDIRECT(SUBSTITUTE(C6," ","_"))</formula1>
    </dataValidation>
    <dataValidation type="list" allowBlank="1" showInputMessage="1" showErrorMessage="1" sqref="F20" xr:uid="{00000000-0002-0000-0300-00000B000000}">
      <formula1>INDIRECT(SUBSTITUTE(C6," ","_"))</formula1>
    </dataValidation>
    <dataValidation type="list" allowBlank="1" showInputMessage="1" showErrorMessage="1" sqref="F19" xr:uid="{00000000-0002-0000-0300-00000C000000}">
      <formula1>INDIRECT(SUBSTITUTE(C6," ","_"))</formula1>
    </dataValidation>
    <dataValidation type="list" allowBlank="1" showInputMessage="1" showErrorMessage="1" sqref="F18" xr:uid="{00000000-0002-0000-0300-00000D000000}">
      <formula1>INDIRECT(SUBSTITUTE(C6," ","_"))</formula1>
    </dataValidation>
    <dataValidation type="list" allowBlank="1" showInputMessage="1" showErrorMessage="1" sqref="F17" xr:uid="{00000000-0002-0000-0300-00000E000000}">
      <formula1>INDIRECT(SUBSTITUTE(C6," ","_"))</formula1>
    </dataValidation>
    <dataValidation type="list" allowBlank="1" showInputMessage="1" showErrorMessage="1" sqref="N45:N55" xr:uid="{00000000-0002-0000-0300-00000F000000}">
      <formula1>INDIRECT(C1)</formula1>
    </dataValidation>
    <dataValidation type="list" allowBlank="1" showInputMessage="1" showErrorMessage="1" sqref="AL17:AL21 AN17 AO17:AO19 AP17:AR17 AS17:AS19 AT17:AT21 AY17:AY20 AZ17" xr:uid="{00000000-0002-0000-0300-000010000000}">
      <formula1>"INDIRECT(SUBSTITUTE(C5,,"" "",""_""))"</formula1>
    </dataValidation>
    <dataValidation type="list" allowBlank="1" showInputMessage="1" showErrorMessage="1" promptTitle="Parish" prompt="Once you have selected your Benefice, a list of Parishes will appear here._x000a_" sqref="F16" xr:uid="{00000000-0002-0000-0300-000011000000}">
      <formula1>INDIRECT(SUBSTITUTE(C6," ","_"))</formula1>
    </dataValidation>
    <dataValidation type="list" allowBlank="1" showInputMessage="1" showErrorMessage="1" sqref="Q16" xr:uid="{00000000-0002-0000-0300-000012000000}">
      <formula1>INDIRECT(D16)</formula1>
    </dataValidation>
    <dataValidation type="list" allowBlank="1" showInputMessage="1" showErrorMessage="1" sqref="P16" xr:uid="{00000000-0002-0000-0300-000013000000}">
      <formula1>INDIRECT(D15)</formula1>
    </dataValidation>
    <dataValidation type="list" allowBlank="1" showInputMessage="1" showErrorMessage="1" sqref="R17:R23 U17:U22 T17:T21 S17:S35" xr:uid="{00000000-0002-0000-0300-000014000000}">
      <formula1>"INDIRECT(D15)"</formula1>
    </dataValidation>
    <dataValidation type="list" allowBlank="1" showInputMessage="1" showErrorMessage="1" sqref="E17:E34" xr:uid="{00000000-0002-0000-0300-000015000000}">
      <formula1>INDIRECT(D17)</formula1>
    </dataValidation>
    <dataValidation type="list" allowBlank="1" showInputMessage="1" showErrorMessage="1" sqref="Q17:Q18" xr:uid="{00000000-0002-0000-0300-000016000000}">
      <formula1>INDIRECT(D16)</formula1>
    </dataValidation>
    <dataValidation type="list" allowBlank="1" showInputMessage="1" showErrorMessage="1" sqref="D16:D34" xr:uid="{00000000-0002-0000-0300-000017000000}">
      <formula1>type</formula1>
    </dataValidation>
    <dataValidation type="list" allowBlank="1" showInputMessage="1" showErrorMessage="1" sqref="R16:W16" xr:uid="{00000000-0002-0000-0300-000018000000}">
      <formula1>INDIRECT($E$16)</formula1>
    </dataValidation>
    <dataValidation type="list" allowBlank="1" showInputMessage="1" showErrorMessage="1" sqref="R24:R35" xr:uid="{00000000-0002-0000-0300-00001A000000}">
      <formula1>"INDIRECT(e15)"</formula1>
    </dataValidation>
  </dataValidations>
  <pageMargins left="0" right="0" top="0" bottom="0" header="0" footer="0"/>
  <pageSetup paperSize="9" scale="56" orientation="landscape" r:id="rId1"/>
  <customProperties>
    <customPr name="QAA_DRILLPATH_NODE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workbookViewId="0"/>
  </sheetViews>
  <sheetFormatPr defaultRowHeight="14.5" x14ac:dyDescent="0.35"/>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9521c0-2ae4-4c7b-b822-6e3c0c0a80a2">
      <Terms xmlns="http://schemas.microsoft.com/office/infopath/2007/PartnerControls"/>
    </lcf76f155ced4ddcb4097134ff3c332f>
    <TaxCatchAll xmlns="14510e45-9fa2-48be-b1f1-b9c13d0f8e23" xsi:nil="true"/>
  </documentManagement>
</p:properties>
</file>

<file path=customXml/item3.xml>��< ? x m l   v e r s i o n = " 1 . 0 "   e n c o d i n g = " u t f - 1 6 " ? > < D a t a M a s h u p   x m l n s = " h t t p : / / s c h e m a s . m i c r o s o f t . c o m / D a t a M a s h u p " > A A A A A B Y D A A B Q S w M E F A A C A A g A c 2 h B V L 0 Z 9 Y O m A A A A 9 g A A A B I A H A B D b 2 5 m a W c v U G F j a 2 F n Z S 5 4 b W w g o h g A K K A U A A A A A A A A A A A A A A A A A A A A A A A A A A A A e 7 9 7 v 4 1 9 R W 6 O Q l l q U X F m f p 6 t k q G e g Z J C a l 5 y f k p m X r q t U m l J m q 6 F k r 2 d T U B i c n Z i e q o C U H F e s V V F c a a t U k Z J S Y G V v n 5 5 e b l e u b F e f l G 6 v p G B g a F + h K 9 P c H J G a m 6 i b m Z e c U l i X n K q E l x X C m F d S n Y 2 Y R D H 2 B n p G R o Y 6 J m Z A N 1 k o w 8 T t P H N z E M o M A L K g W S R B G 2 c S 3 N K S o t S 7 V L z d N 2 d b P R h X B t 9 q B / s A F B L A w Q U A A I A C A B z a E F 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2 h B V C i K R 7 g O A A A A E Q A A A B M A H A B G b 3 J t d W x h c y 9 T Z W N 0 a W 9 u M S 5 t I K I Y A C i g F A A A A A A A A A A A A A A A A A A A A A A A A A A A A C t O T S 7 J z M 9 T C I b Q h t Y A U E s B A i 0 A F A A C A A g A c 2 h B V L 0 Z 9 Y O m A A A A 9 g A A A B I A A A A A A A A A A A A A A A A A A A A A A E N v b m Z p Z y 9 Q Y W N r Y W d l L n h t b F B L A Q I t A B Q A A g A I A H N o Q V Q P y u m r p A A A A O k A A A A T A A A A A A A A A A A A A A A A A P I A A A B b Q 2 9 u d G V u d F 9 U e X B l c 1 0 u e G 1 s U E s B A i 0 A F A A C A A g A c 2 h B V 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N a c 4 Y w W Q l M q T 2 n F h O A Z 0 M A A A A A A g A A A A A A A 2 Y A A M A A A A A Q A A A A m M p 9 + K X h 9 s V A d r q S + S b 0 e A A A A A A E g A A A o A A A A B A A A A D X Y t v p Q 4 J S 5 i g 6 Y k 2 4 2 A w I U A A A A O Y B s Q W 8 d + f X k y Y 1 5 I J h t E s z v d e w J F K C V i t N C z u s S r j X D b q 1 O j N T 6 v Y z L u o u M j p 2 0 t C P 4 1 i Z l I V I 6 E / 3 c K Z / q k W v 6 k f q K i 0 8 y W G y F M e 8 X T 1 B F A A A A M P U 8 a j l v j u y I 7 G a j p + S r o q a A d k p < / D a t a M a s h u p > 
</file>

<file path=customXml/item4.xml><?xml version="1.0" encoding="utf-8"?>
<ct:contentTypeSchema xmlns:ct="http://schemas.microsoft.com/office/2006/metadata/contentType" xmlns:ma="http://schemas.microsoft.com/office/2006/metadata/properties/metaAttributes" ct:_="" ma:_="" ma:contentTypeName="Document" ma:contentTypeID="0x010100D2BD4F35D131224CBE53F2F54FD82084" ma:contentTypeVersion="15" ma:contentTypeDescription="Create a new document." ma:contentTypeScope="" ma:versionID="44b620944c78d7a3a17b3cb74a327ff9">
  <xsd:schema xmlns:xsd="http://www.w3.org/2001/XMLSchema" xmlns:xs="http://www.w3.org/2001/XMLSchema" xmlns:p="http://schemas.microsoft.com/office/2006/metadata/properties" xmlns:ns2="cd9521c0-2ae4-4c7b-b822-6e3c0c0a80a2" xmlns:ns3="14510e45-9fa2-48be-b1f1-b9c13d0f8e23" targetNamespace="http://schemas.microsoft.com/office/2006/metadata/properties" ma:root="true" ma:fieldsID="1f1fd8397a8292c4a6d880281494e9cb" ns2:_="" ns3:_="">
    <xsd:import namespace="cd9521c0-2ae4-4c7b-b822-6e3c0c0a80a2"/>
    <xsd:import namespace="14510e45-9fa2-48be-b1f1-b9c13d0f8e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521c0-2ae4-4c7b-b822-6e3c0c0a80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d3106f2-1f02-4a2a-8e0b-c91973a8c4d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510e45-9fa2-48be-b1f1-b9c13d0f8e2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b696bf3-7986-4922-ade1-2a392246821e}" ma:internalName="TaxCatchAll" ma:showField="CatchAllData" ma:web="14510e45-9fa2-48be-b1f1-b9c13d0f8e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WorkbookDrillPathInfo xmlns:xsd="http://www.w3.org/2001/XMLSchema" xmlns:xsi="http://www.w3.org/2001/XMLSchema-instance" xmlns="http://www.infor.com/qaa/DrillPath">
  <CurrentDrillPath>
    <DrillPathNode AnalysisType="NONE" Id="27ca3158-6015-4b85-a8e6-e76f9828b049" Name="Fees Return Form 2026 (Elec) " HandleSummaryReportOnly="false">
      <SuppressZero>false</SuppressZero>
      <Children/>
    </DrillPathNode>
  </CurrentDrillPath>
  <SavedDrillPath/>
</WorkbookDrillPathInfo>
</file>

<file path=customXml/itemProps1.xml><?xml version="1.0" encoding="utf-8"?>
<ds:datastoreItem xmlns:ds="http://schemas.openxmlformats.org/officeDocument/2006/customXml" ds:itemID="{566C61A9-6C76-47A4-86AE-930A9C5E6B1A}">
  <ds:schemaRefs>
    <ds:schemaRef ds:uri="http://schemas.microsoft.com/sharepoint/v3/contenttype/forms"/>
  </ds:schemaRefs>
</ds:datastoreItem>
</file>

<file path=customXml/itemProps2.xml><?xml version="1.0" encoding="utf-8"?>
<ds:datastoreItem xmlns:ds="http://schemas.openxmlformats.org/officeDocument/2006/customXml" ds:itemID="{E4DEDAEB-D797-4414-9E53-B1F5A19C240B}">
  <ds:schemaRefs>
    <ds:schemaRef ds:uri="http://schemas.microsoft.com/office/2006/metadata/properties"/>
    <ds:schemaRef ds:uri="http://schemas.microsoft.com/office/infopath/2007/PartnerControls"/>
    <ds:schemaRef ds:uri="cd9521c0-2ae4-4c7b-b822-6e3c0c0a80a2"/>
    <ds:schemaRef ds:uri="14510e45-9fa2-48be-b1f1-b9c13d0f8e23"/>
  </ds:schemaRefs>
</ds:datastoreItem>
</file>

<file path=customXml/itemProps3.xml><?xml version="1.0" encoding="utf-8"?>
<ds:datastoreItem xmlns:ds="http://schemas.openxmlformats.org/officeDocument/2006/customXml" ds:itemID="{B0BAA447-FE39-44BF-985B-AC52783F248B}">
  <ds:schemaRefs>
    <ds:schemaRef ds:uri="http://schemas.microsoft.com/DataMashup"/>
  </ds:schemaRefs>
</ds:datastoreItem>
</file>

<file path=customXml/itemProps4.xml><?xml version="1.0" encoding="utf-8"?>
<ds:datastoreItem xmlns:ds="http://schemas.openxmlformats.org/officeDocument/2006/customXml" ds:itemID="{2BDC6735-10D8-43BB-AC79-E47ECA4A0543}"/>
</file>

<file path=customXml/itemProps5.xml><?xml version="1.0" encoding="utf-8"?>
<ds:datastoreItem xmlns:ds="http://schemas.openxmlformats.org/officeDocument/2006/customXml" ds:itemID="{FF2BDEE1-144B-4ADF-9224-41F0AE04CBA3}">
  <ds:schemaRefs>
    <ds:schemaRef ds:uri="http://www.w3.org/2001/XMLSchema"/>
    <ds:schemaRef ds:uri="http://www.infor.com/qaa/DrillPath"/>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339</vt:i4>
      </vt:variant>
    </vt:vector>
  </HeadingPairs>
  <TitlesOfParts>
    <vt:vector size="358" baseType="lpstr">
      <vt:lpstr>sample electronic</vt:lpstr>
      <vt:lpstr>Sheet1</vt:lpstr>
      <vt:lpstr>Fees Return Form 2026 (Elec) </vt:lpstr>
      <vt:lpstr>Sheet16</vt:lpstr>
      <vt:lpstr>Manual Form 2016 to Print</vt:lpstr>
      <vt:lpstr>Sheet2</vt:lpstr>
      <vt:lpstr>Sheet3</vt:lpstr>
      <vt:lpstr>Sheet4</vt:lpstr>
      <vt:lpstr>Sheet5</vt:lpstr>
      <vt:lpstr>Sheet6</vt:lpstr>
      <vt:lpstr>Sheet7</vt:lpstr>
      <vt:lpstr>Sheet8</vt:lpstr>
      <vt:lpstr>Sheet9</vt:lpstr>
      <vt:lpstr>Sheet12</vt:lpstr>
      <vt:lpstr>Sheet10</vt:lpstr>
      <vt:lpstr>Sheet11</vt:lpstr>
      <vt:lpstr>Sheet13</vt:lpstr>
      <vt:lpstr>Sheet14</vt:lpstr>
      <vt:lpstr>Sheet15</vt:lpstr>
      <vt:lpstr>A_H_O_K_N__WOODSEAV_GNOS_MORET</vt:lpstr>
      <vt:lpstr>'Manual Form 2016 to Print'!ABB_BROM_BLIT_COLT_COLW_GT_HAY</vt:lpstr>
      <vt:lpstr>'sample electronic'!ABB_BROM_BLIT_COLT_COLW_GT_HAY</vt:lpstr>
      <vt:lpstr>ABB_BROM_BLIT_COLT_COLW_GT_HAY</vt:lpstr>
      <vt:lpstr>'Manual Form 2016 to Print'!Adderley</vt:lpstr>
      <vt:lpstr>'sample electronic'!Adderley</vt:lpstr>
      <vt:lpstr>ADDERLEY</vt:lpstr>
      <vt:lpstr>'Manual Form 2016 to Print'!Albrighton_boningale_donington</vt:lpstr>
      <vt:lpstr>'sample electronic'!Albrighton_boningale_donington</vt:lpstr>
      <vt:lpstr>ALBRIGHTON_BONINGALE_DONINGTON</vt:lpstr>
      <vt:lpstr>'Manual Form 2016 to Print'!Aldridge</vt:lpstr>
      <vt:lpstr>'sample electronic'!Aldridge</vt:lpstr>
      <vt:lpstr>ALDRIDGE</vt:lpstr>
      <vt:lpstr>'sample electronic'!Alrewas</vt:lpstr>
      <vt:lpstr>ALREWAS_W_FRADLEY_AND_WYCHNOR</vt:lpstr>
      <vt:lpstr>'Manual Form 2016 to Print'!Alsagers_Bank</vt:lpstr>
      <vt:lpstr>'sample electronic'!Alsagers_Bank</vt:lpstr>
      <vt:lpstr>alstonfield</vt:lpstr>
      <vt:lpstr>'Manual Form 2016 to Print'!ALSTONFLD_BUTTERTON_WARS_W_ELK</vt:lpstr>
      <vt:lpstr>'sample electronic'!ALSTONFLD_BUTTERTON_WARS_W_ELK</vt:lpstr>
      <vt:lpstr>ALSTONFLD_BUTTERTON_WARS_W_ELK</vt:lpstr>
      <vt:lpstr>'Manual Form 2016 to Print'!Alton_Bradley_dens_ella_stan_m</vt:lpstr>
      <vt:lpstr>'sample electronic'!Alton_Bradley_dens_ella_stan_m</vt:lpstr>
      <vt:lpstr>ALTON_BRADLEY_DENS_ELLA_STAN_M</vt:lpstr>
      <vt:lpstr>'Manual Form 2016 to Print'!Anslow</vt:lpstr>
      <vt:lpstr>'sample electronic'!Anslow</vt:lpstr>
      <vt:lpstr>ANSLOW</vt:lpstr>
      <vt:lpstr>'Manual Form 2016 to Print'!Armitage</vt:lpstr>
      <vt:lpstr>'sample electronic'!Armitage</vt:lpstr>
      <vt:lpstr>'Manual Form 2016 to Print'!Ash</vt:lpstr>
      <vt:lpstr>'sample electronic'!Ash</vt:lpstr>
      <vt:lpstr>ASH</vt:lpstr>
      <vt:lpstr>'Manual Form 2016 to Print'!Ashley_muckl_broug_croxt</vt:lpstr>
      <vt:lpstr>'sample electronic'!Ashley_muckl_broug_croxt</vt:lpstr>
      <vt:lpstr>ASHLEY_MUCKL_BROUG_CROXT</vt:lpstr>
      <vt:lpstr>'Manual Form 2016 to Print'!Astley_clive_grinshill_hadnall</vt:lpstr>
      <vt:lpstr>'sample electronic'!Astley_clive_grinshill_hadnall</vt:lpstr>
      <vt:lpstr>ASTLEY_CLIVE_GRINSHILL_HADNALL</vt:lpstr>
      <vt:lpstr>'Manual Form 2016 to Print'!Audley</vt:lpstr>
      <vt:lpstr>'sample electronic'!Audley</vt:lpstr>
      <vt:lpstr>AUDLEY</vt:lpstr>
      <vt:lpstr>BAGNALL_ST_CHAD</vt:lpstr>
      <vt:lpstr>'Manual Form 2016 to Print'!BAPTISM</vt:lpstr>
      <vt:lpstr>'sample electronic'!BAPTISM</vt:lpstr>
      <vt:lpstr>Baptism</vt:lpstr>
      <vt:lpstr>Baptism.</vt:lpstr>
      <vt:lpstr>BARLASTON</vt:lpstr>
      <vt:lpstr>BARTON_W_DUNSTALL_TATENHILL</vt:lpstr>
      <vt:lpstr>BASCHURCH_W_LULLFD_W_HORDLEY</vt:lpstr>
      <vt:lpstr>BASFORD</vt:lpstr>
      <vt:lpstr>BASWICH_OR_BERKSWICH</vt:lpstr>
      <vt:lpstr>BAYSTON_HILL</vt:lpstr>
      <vt:lpstr>BECKBURY_BADGER_KEMBTON_RYTON</vt:lpstr>
      <vt:lpstr>BENEFICE2</vt:lpstr>
      <vt:lpstr>BENREF</vt:lpstr>
      <vt:lpstr>BENTLEY_EMM_AND_HT_WILLENHALL</vt:lpstr>
      <vt:lpstr>BETLEY</vt:lpstr>
      <vt:lpstr>BICTON_MONTFORD_SHRADINE_FITZ</vt:lpstr>
      <vt:lpstr>BIDDULPH</vt:lpstr>
      <vt:lpstr>BIDDULPH_MOOR_KNYPERSLEY</vt:lpstr>
      <vt:lpstr>BILBROOK_W_COVEN</vt:lpstr>
      <vt:lpstr>BILSTON</vt:lpstr>
      <vt:lpstr>BISHOPSWOOD</vt:lpstr>
      <vt:lpstr>BLAKENALL_HEATH</vt:lpstr>
      <vt:lpstr>BLOXWICH</vt:lpstr>
      <vt:lpstr>BLURTON_AND_DRESDEN</vt:lpstr>
      <vt:lpstr>BRAD_CH_EAT_DERRIN_HAUGHTON</vt:lpstr>
      <vt:lpstr>BRADLEY_ST_MARTIN</vt:lpstr>
      <vt:lpstr>BRADWELL_AND_PORTHILL</vt:lpstr>
      <vt:lpstr>BRANSTON</vt:lpstr>
      <vt:lpstr>BRERETON_AND_RUGELEY_TEAM</vt:lpstr>
      <vt:lpstr>BREWOOD</vt:lpstr>
      <vt:lpstr>BROUGHTON</vt:lpstr>
      <vt:lpstr>BROWN_EDGE</vt:lpstr>
      <vt:lpstr>BUCKNALL_TEAM_MINISTRY</vt:lpstr>
      <vt:lpstr>BURNTWOOD</vt:lpstr>
      <vt:lpstr>BURSLEM_ST_JOHN_AND_ST_PAUL</vt:lpstr>
      <vt:lpstr>BURSLEM_ST_WERBURGH</vt:lpstr>
      <vt:lpstr>BURTON_ALL_SS_W_CH_CHURCH</vt:lpstr>
      <vt:lpstr>BURTON_S_AIDAN_AND_S_PAUL</vt:lpstr>
      <vt:lpstr>BURTON_ST_CHAD</vt:lpstr>
      <vt:lpstr>BURTON_ST_MODWENS</vt:lpstr>
      <vt:lpstr>BUSHBURY</vt:lpstr>
      <vt:lpstr>C_HTH_STANDON_SWYN_TITTENSOR</vt:lpstr>
      <vt:lpstr>CALDMORE</vt:lpstr>
      <vt:lpstr>CALTON_CAULDON_GRINDON_WFALL</vt:lpstr>
      <vt:lpstr>CANNOCK_HUNTINGTON</vt:lpstr>
      <vt:lpstr>CANWELL</vt:lpstr>
      <vt:lpstr>CASTLE_CHURCH</vt:lpstr>
      <vt:lpstr>CAVERSWALL_WEST_COYNEY_W_DILH</vt:lpstr>
      <vt:lpstr>CENTRAL_TELFORD</vt:lpstr>
      <vt:lpstr>CENTRAL_WOLVERHAMPTON</vt:lpstr>
      <vt:lpstr>CHADSMOOR</vt:lpstr>
      <vt:lpstr>CHAPEL_CHORLTON_MAER_WHITMORE</vt:lpstr>
      <vt:lpstr>CHASE_TERRACE_ST_JOHN</vt:lpstr>
      <vt:lpstr>CHASETOWN</vt:lpstr>
      <vt:lpstr>CHEADLE_W_FREEHAY</vt:lpstr>
      <vt:lpstr>CHEBS_CRES_ELLENH_RANT_SEIGHFO</vt:lpstr>
      <vt:lpstr>CHECKLEY</vt:lpstr>
      <vt:lpstr>CHEDDLETON</vt:lpstr>
      <vt:lpstr>CHELL</vt:lpstr>
      <vt:lpstr>CHESTERTON</vt:lpstr>
      <vt:lpstr>CHESWARDINE_CH_ERC_HALES_ETC</vt:lpstr>
      <vt:lpstr>CHURCH_ASTON</vt:lpstr>
      <vt:lpstr>CLAYTON</vt:lpstr>
      <vt:lpstr>CLIFT_CAMP_W_EDINGDALE__HARL</vt:lpstr>
      <vt:lpstr>CODSALL</vt:lpstr>
      <vt:lpstr>CRIFTINS_DUDLE_W_FRANKTON</vt:lpstr>
      <vt:lpstr>CROSS_HEATH</vt:lpstr>
      <vt:lpstr>DARLASTON_ALL_SS</vt:lpstr>
      <vt:lpstr>DARLASTON_ST_LAWRENCE</vt:lpstr>
      <vt:lpstr>DONNINGTON_WOOD</vt:lpstr>
      <vt:lpstr>DRAYCOTT_LE_MOORS_W_FORSBROOK</vt:lpstr>
      <vt:lpstr>DRAYTON_IN_HALES_MARKET_DRAY</vt:lpstr>
      <vt:lpstr>ECCLESHALL</vt:lpstr>
      <vt:lpstr>EDGMOND_W_KYNNERSLEY_PRESTON_W</vt:lpstr>
      <vt:lpstr>EDSTASTON_FAULS_PRE_TIL_WHIX</vt:lpstr>
      <vt:lpstr>ELFORD</vt:lpstr>
      <vt:lpstr>ELLESMERE</vt:lpstr>
      <vt:lpstr>ENDON_W_STANLEY</vt:lpstr>
      <vt:lpstr>ESSINGTON</vt:lpstr>
      <vt:lpstr>ETTINGSHALL</vt:lpstr>
      <vt:lpstr>FAREWELL</vt:lpstr>
      <vt:lpstr>FAZELEY</vt:lpstr>
      <vt:lpstr>FENTON</vt:lpstr>
      <vt:lpstr>FORTON</vt:lpstr>
      <vt:lpstr>FRADSWELL_GTON_MILWICH_WESTON</vt:lpstr>
      <vt:lpstr>FULFORD_W_HILDERSTONE</vt:lpstr>
      <vt:lpstr>'Manual Form 2016 to Print'!funeral</vt:lpstr>
      <vt:lpstr>'sample electronic'!funeral</vt:lpstr>
      <vt:lpstr>Funeral</vt:lpstr>
      <vt:lpstr>Funeral.</vt:lpstr>
      <vt:lpstr>GENTLESHAW</vt:lpstr>
      <vt:lpstr>GLASCOTE_AND_STONYDELPH</vt:lpstr>
      <vt:lpstr>GREAT_BARR</vt:lpstr>
      <vt:lpstr>GREAT_WYRLEY</vt:lpstr>
      <vt:lpstr>HADLEY_W_WELLINGTON_CH_CH</vt:lpstr>
      <vt:lpstr>HAMMERWICH</vt:lpstr>
      <vt:lpstr>HANB_NEWB_RANGEMORE_TUTBURY</vt:lpstr>
      <vt:lpstr>HANFORD</vt:lpstr>
      <vt:lpstr>HANLEY_TEAM_HOLY_EVANGELIST</vt:lpstr>
      <vt:lpstr>HARLESCOTT</vt:lpstr>
      <vt:lpstr>HARTSHILL_PENKHULL_TRENT_VALE</vt:lpstr>
      <vt:lpstr>HATHERTON</vt:lpstr>
      <vt:lpstr>HEATH_HAYES</vt:lpstr>
      <vt:lpstr>HEATH_TOWN_WEDNESFIELD</vt:lpstr>
      <vt:lpstr>HEDNESFORD</vt:lpstr>
      <vt:lpstr>HIMLEY</vt:lpstr>
      <vt:lpstr>HINTS</vt:lpstr>
      <vt:lpstr>HODNET_W_WESTON_U_REDCASTLE</vt:lpstr>
      <vt:lpstr>HORNINGLOW</vt:lpstr>
      <vt:lpstr>HORTON_LONSDON_RUSHTON_SPENCER</vt:lpstr>
      <vt:lpstr>IGHTFIELD_W_CALVERHALL</vt:lpstr>
      <vt:lpstr>ILAM_W_BLORE_RAY_AND_OKEOVER</vt:lpstr>
      <vt:lpstr>IPSTONES_W_BERKSYTCH_OCOTE</vt:lpstr>
      <vt:lpstr>KEELE</vt:lpstr>
      <vt:lpstr>KIDSGROVE</vt:lpstr>
      <vt:lpstr>KINGSLEY_FOXT_WHIST_OAKA_COTT</vt:lpstr>
      <vt:lpstr>KINGSTONE_W_GRATWICH</vt:lpstr>
      <vt:lpstr>KINNLEY_MELVY_KNOCKIN_MAESBK</vt:lpstr>
      <vt:lpstr>KINVER_AND_ENVILLE</vt:lpstr>
      <vt:lpstr>KNUTTON</vt:lpstr>
      <vt:lpstr>LEATON_ALBRIGHTON_W_BATTLEFLD</vt:lpstr>
      <vt:lpstr>LEE_BROCKHURST</vt:lpstr>
      <vt:lpstr>LEEK_AND_MEERBROOK</vt:lpstr>
      <vt:lpstr>LEIGH</vt:lpstr>
      <vt:lpstr>LICH_ST_MICH_W_ST_MARY_WALSAL</vt:lpstr>
      <vt:lpstr>LICHFIELD_CHRIST_CHURCH</vt:lpstr>
      <vt:lpstr>LICHFIELD_ST_CHAD</vt:lpstr>
      <vt:lpstr>LILLESHALL_MUXTON</vt:lpstr>
      <vt:lpstr>LITTLE_ASTON</vt:lpstr>
      <vt:lpstr>LITTLE_DRAYTON</vt:lpstr>
      <vt:lpstr>LLANYBLOD_LLANYM_MORT_TREF</vt:lpstr>
      <vt:lpstr>LONGDON</vt:lpstr>
      <vt:lpstr>LONGNOR_QUARNFORD_AND_SHEEN</vt:lpstr>
      <vt:lpstr>LONGTON_HALL_EDENSOR</vt:lpstr>
      <vt:lpstr>LONGTON_SS_JAMES_AND_JOHN</vt:lpstr>
      <vt:lpstr>LONGTON_ST_MARY_AND_ST_CHAD</vt:lpstr>
      <vt:lpstr>LOPPINGTON_W_NEWTOWN</vt:lpstr>
      <vt:lpstr>MADELEY</vt:lpstr>
      <vt:lpstr>MARCHINGTON_W_MARCHINGTON_WOOD</vt:lpstr>
      <vt:lpstr>'Manual Form 2016 to Print'!MARRIAGE</vt:lpstr>
      <vt:lpstr>'sample electronic'!MARRIAGE</vt:lpstr>
      <vt:lpstr>Marriage</vt:lpstr>
      <vt:lpstr>Marriage.</vt:lpstr>
      <vt:lpstr>MEIR</vt:lpstr>
      <vt:lpstr>MEIR_HEATH_NORMACOT</vt:lpstr>
      <vt:lpstr>MEOLE_BRACE</vt:lpstr>
      <vt:lpstr>MILTON</vt:lpstr>
      <vt:lpstr>'Manual Form 2016 to Print'!monument</vt:lpstr>
      <vt:lpstr>'sample electronic'!monument</vt:lpstr>
      <vt:lpstr>Monument</vt:lpstr>
      <vt:lpstr>Monument.</vt:lpstr>
      <vt:lpstr>MORETON_SAY</vt:lpstr>
      <vt:lpstr>MOW_COP</vt:lpstr>
      <vt:lpstr>MOXLEY</vt:lpstr>
      <vt:lpstr>MYDDLE</vt:lpstr>
      <vt:lpstr>NEWCASTLE_ST_GEORGE</vt:lpstr>
      <vt:lpstr>NEWCASTLE_ST_PAUL</vt:lpstr>
      <vt:lpstr>NEWCASTLE_W_BUTTERTON</vt:lpstr>
      <vt:lpstr>NEWCHAPEL</vt:lpstr>
      <vt:lpstr>NEWPORT_W_LONGF_CHETWYND</vt:lpstr>
      <vt:lpstr>No</vt:lpstr>
      <vt:lpstr>NORTON_CANES</vt:lpstr>
      <vt:lpstr>NORTON_IN_THE_MOORS</vt:lpstr>
      <vt:lpstr>OAKENGATES_WROCKWARDINE_WOOD</vt:lpstr>
      <vt:lpstr>OCKER_HILL_TIPTON_ST_MARK</vt:lpstr>
      <vt:lpstr>OGLEY_HAY_INC_BROWNHILLS</vt:lpstr>
      <vt:lpstr>OSWESTRY</vt:lpstr>
      <vt:lpstr>OSWESTRY_HOLY_TRINITY</vt:lpstr>
      <vt:lpstr>OXLEY</vt:lpstr>
      <vt:lpstr>OXON_AND_SHELTON</vt:lpstr>
      <vt:lpstr>PATTINGHAM_W_PATSHULL</vt:lpstr>
      <vt:lpstr>PELSALL</vt:lpstr>
      <vt:lpstr>PENKRIDGE_TEAM</vt:lpstr>
      <vt:lpstr>PENN_FIELDS</vt:lpstr>
      <vt:lpstr>'Manual Form 2016 to Print'!PERIOD</vt:lpstr>
      <vt:lpstr>'sample electronic'!PERIOD</vt:lpstr>
      <vt:lpstr>PERIOD</vt:lpstr>
      <vt:lpstr>PETTON_W_COCK_WELSHAMPTON_LYN</vt:lpstr>
      <vt:lpstr>PHEASEY</vt:lpstr>
      <vt:lpstr>'Fees Return Form 2026 (Elec) '!Print_Area</vt:lpstr>
      <vt:lpstr>'Manual Form 2016 to Print'!Print_Area</vt:lpstr>
      <vt:lpstr>'sample electronic'!Print_Area</vt:lpstr>
      <vt:lpstr>Sheet1!Print_Area</vt:lpstr>
      <vt:lpstr>PRIORS_LEE_AND_ST_GEORGES</vt:lpstr>
      <vt:lpstr>'Manual Form 2016 to Print'!Quarter</vt:lpstr>
      <vt:lpstr>'sample electronic'!Quarter</vt:lpstr>
      <vt:lpstr>Quarter</vt:lpstr>
      <vt:lpstr>RHYDYCROESAU</vt:lpstr>
      <vt:lpstr>RICKERSCOTE</vt:lpstr>
      <vt:lpstr>ROCESTER_CROXDEN_W_HOLLINGTN</vt:lpstr>
      <vt:lpstr>ROLLESTON</vt:lpstr>
      <vt:lpstr>ROUGH_HILLS_WOLV_ST_MARTIN</vt:lpstr>
      <vt:lpstr>RUSHALL</vt:lpstr>
      <vt:lpstr>RUYTON_XI_TOWNS_W_GT_LT_NESS</vt:lpstr>
      <vt:lpstr>SALT_AND_SANDON_W_BURSTON</vt:lpstr>
      <vt:lpstr>'Manual Form 2016 to Print'!searches</vt:lpstr>
      <vt:lpstr>'sample electronic'!searches</vt:lpstr>
      <vt:lpstr>SELATTYN_HENGOED_W_GOBOBEN</vt:lpstr>
      <vt:lpstr>Service</vt:lpstr>
      <vt:lpstr>Service.</vt:lpstr>
      <vt:lpstr>SHARESHILL</vt:lpstr>
      <vt:lpstr>SHAWBURY</vt:lpstr>
      <vt:lpstr>SHELFIELD_AND_HIGH_HEATH</vt:lpstr>
      <vt:lpstr>SHENSTONE_AND_STONNALL</vt:lpstr>
      <vt:lpstr>SHIFNAL_SHERIFFHALES</vt:lpstr>
      <vt:lpstr>SHREWSBURY_ALL_SS_W_ST_MICH</vt:lpstr>
      <vt:lpstr>SHREWSBURY_H_CROSS</vt:lpstr>
      <vt:lpstr>SHREWSBURY_H_TRIN_W_ST_JULIAN</vt:lpstr>
      <vt:lpstr>SHREWSBURY_ST_ALKMUND</vt:lpstr>
      <vt:lpstr>SHREWSBURY_ST_CHAD_W_ST_MARY</vt:lpstr>
      <vt:lpstr>SHREWSBURY_ST_GEORGE</vt:lpstr>
      <vt:lpstr>SHREWSBURY_ST_GILES_W_SUTT_ATC</vt:lpstr>
      <vt:lpstr>SILVERDALE</vt:lpstr>
      <vt:lpstr>SMALLTHORNE</vt:lpstr>
      <vt:lpstr>SMESTOW_VALE_TEAM</vt:lpstr>
      <vt:lpstr>SNEYD_GREEN</vt:lpstr>
      <vt:lpstr>SR</vt:lpstr>
      <vt:lpstr>ST_MARTINS_WESTON_RHYN</vt:lpstr>
      <vt:lpstr>STAFFORD_S_BERTELIN_WHITGREA</vt:lpstr>
      <vt:lpstr>STAFFORD_S_MARY_MARSTON</vt:lpstr>
      <vt:lpstr>STAFFORD_ST_CHAD</vt:lpstr>
      <vt:lpstr>STAFFORD_ST_JN_AND_TIXALL_W_INGEST</vt:lpstr>
      <vt:lpstr>STAFFORD_ST_PAUL_ST_THOMAS</vt:lpstr>
      <vt:lpstr>STANTON_ON_HINE_HEATH</vt:lpstr>
      <vt:lpstr>'Manual Form 2016 to Print'!status</vt:lpstr>
      <vt:lpstr>'sample electronic'!status</vt:lpstr>
      <vt:lpstr>status</vt:lpstr>
      <vt:lpstr>STOKE__UPON_TRENT</vt:lpstr>
      <vt:lpstr>STONE_CH_CH_AND_OULTON</vt:lpstr>
      <vt:lpstr>STONE_ST_MICH_W_ASTON_ST_SAV</vt:lpstr>
      <vt:lpstr>STRAMSHALL</vt:lpstr>
      <vt:lpstr>STREETLY</vt:lpstr>
      <vt:lpstr>STRETTON_W_CLAYMILLS</vt:lpstr>
      <vt:lpstr>TALKE</vt:lpstr>
      <vt:lpstr>TAMWORTH</vt:lpstr>
      <vt:lpstr>TETTENHALL_REGIS</vt:lpstr>
      <vt:lpstr>TETTENHALL_WOOD_PERTON</vt:lpstr>
      <vt:lpstr>THE_RIDWARES_AND_KINGS_BROMLEY</vt:lpstr>
      <vt:lpstr>THE_WATERSHED_BENEFICE</vt:lpstr>
      <vt:lpstr>TIBBERTON_W_BOLAS_MAGNA_WTR_UP</vt:lpstr>
      <vt:lpstr>TIPTON_ST_JOHN</vt:lpstr>
      <vt:lpstr>TIPTON_ST_MARTIN_AND_ST_PAUL</vt:lpstr>
      <vt:lpstr>TIVIDALE</vt:lpstr>
      <vt:lpstr>TONG</vt:lpstr>
      <vt:lpstr>TRENTHAM</vt:lpstr>
      <vt:lpstr>'Manual Form 2016 to Print'!type</vt:lpstr>
      <vt:lpstr>'sample electronic'!type</vt:lpstr>
      <vt:lpstr>TYPE_AA</vt:lpstr>
      <vt:lpstr>UPPER_TEAN</vt:lpstr>
      <vt:lpstr>UTTOXETER_W_BRAMSHALL</vt:lpstr>
      <vt:lpstr>W_BROMWICH_ALL_SAINTS</vt:lpstr>
      <vt:lpstr>W_BROMWICH_GD_SHEP_W_ST_JOHN</vt:lpstr>
      <vt:lpstr>W_BROMWICH_HOLY_TRINITY</vt:lpstr>
      <vt:lpstr>W_BROMWICH_ST_ANDREW__W_CH_CH</vt:lpstr>
      <vt:lpstr>W_BROMWICH_ST_FRANCIS</vt:lpstr>
      <vt:lpstr>W_BROMWICH_ST_JAMES_HILL_TOP</vt:lpstr>
      <vt:lpstr>W_BROMWICH_ST_PETER</vt:lpstr>
      <vt:lpstr>W_BROMWICH_ST_PHILIP</vt:lpstr>
      <vt:lpstr>WALL</vt:lpstr>
      <vt:lpstr>WALSALL_PLECK_AND_BESCOT</vt:lpstr>
      <vt:lpstr>WALSALL_ST_ANDREW</vt:lpstr>
      <vt:lpstr>WALSALL_ST_GABRIEL_FULBROOK</vt:lpstr>
      <vt:lpstr>WALSALL_ST_LUKE</vt:lpstr>
      <vt:lpstr>WALSALL_ST_MARTIN</vt:lpstr>
      <vt:lpstr>WALSALL_ST_MATTHEW</vt:lpstr>
      <vt:lpstr>WALSALL_ST_PETER</vt:lpstr>
      <vt:lpstr>WALSALL_WOOD</vt:lpstr>
      <vt:lpstr>WEDNESBURY_ST_BARTHOLOMEW</vt:lpstr>
      <vt:lpstr>WEDNESBURY_ST_JAMES_AND_ST_JOHN</vt:lpstr>
      <vt:lpstr>WEDNESBURY_ST_PAUL_WOOD_GREEN</vt:lpstr>
      <vt:lpstr>WEDNESFIELD</vt:lpstr>
      <vt:lpstr>WEDNESFIELD_S_GREGORY</vt:lpstr>
      <vt:lpstr>WELLINGTON_ALL_SS_W_EYTON</vt:lpstr>
      <vt:lpstr>WEM</vt:lpstr>
      <vt:lpstr>WERRINGTON_WETLEY_ROCKS</vt:lpstr>
      <vt:lpstr>WESTLANDS_ST_ANDREW</vt:lpstr>
      <vt:lpstr>WESTON_UNDER_RECASTLE</vt:lpstr>
      <vt:lpstr>WHITCHURCH</vt:lpstr>
      <vt:lpstr>WHITTINGTON_AND_W_FELTON_W_HAUGH</vt:lpstr>
      <vt:lpstr>WHITTINGTON_W_WEEFORD</vt:lpstr>
      <vt:lpstr>WIGGINTON</vt:lpstr>
      <vt:lpstr>WILLENHALL_S_STEPHEN</vt:lpstr>
      <vt:lpstr>WILLENHALL_ST_ANNE</vt:lpstr>
      <vt:lpstr>WILLENHALL_ST_GILES</vt:lpstr>
      <vt:lpstr>WILNECOTE</vt:lpstr>
      <vt:lpstr>WOLSTANTON_ST_MARGARET_ONLY</vt:lpstr>
      <vt:lpstr>WOLVERHAMPTON_ST_ANDREW</vt:lpstr>
      <vt:lpstr>WOLVERHAMPTON_ST_JOHN</vt:lpstr>
      <vt:lpstr>WOLVERHAMPTON_ST_JUDE</vt:lpstr>
      <vt:lpstr>WOLVERHAMPTON_ST_LUKE</vt:lpstr>
      <vt:lpstr>WOLVERHAMPTON_ST_MATTHEW</vt:lpstr>
      <vt:lpstr>WOLVERHAMPTON_ST_STEPHEN</vt:lpstr>
      <vt:lpstr>WOMBRIDGE</vt:lpstr>
      <vt:lpstr>WOORE_AND_NORTON_IN_HALES</vt:lpstr>
      <vt:lpstr>WROCKWARDINE</vt:lpstr>
      <vt:lpstr>Yes</vt:lpstr>
      <vt:lpstr>YOXALL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Reynolds</dc:creator>
  <cp:lastModifiedBy>Jonathan Hill</cp:lastModifiedBy>
  <cp:lastPrinted>2019-12-02T15:24:39Z</cp:lastPrinted>
  <dcterms:created xsi:type="dcterms:W3CDTF">2016-08-30T08:15:22Z</dcterms:created>
  <dcterms:modified xsi:type="dcterms:W3CDTF">2026-01-01T12:24:22Z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0x010100D2BD4F35D131224CBE53F2F54FD82084</vt:lpwstr>
  </property>
  <property fmtid="{D5CDD505-2E9C-101B-9397-08002B2CF9AE}" pid="3" name="Order">
    <vt:r8>8564000</vt:r8>
  </property>
  <property fmtid="{D5CDD505-2E9C-101B-9397-08002B2CF9AE}" pid="4" name="MediaServiceImageTags">
    <vt:lpwstr/>
  </property>
</Properties>
</file>